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k183.KR-CAMG\Documents\"/>
    </mc:Choice>
  </mc:AlternateContent>
  <bookViews>
    <workbookView xWindow="0" yWindow="0" windowWidth="28800" windowHeight="12390" activeTab="1"/>
  </bookViews>
  <sheets>
    <sheet name="ASF아이디" sheetId="5" r:id="rId1"/>
    <sheet name="피벗" sheetId="4" r:id="rId2"/>
    <sheet name="합계" sheetId="3" r:id="rId3"/>
    <sheet name="1단계(400개이상)" sheetId="2" state="hidden" r:id="rId4"/>
    <sheet name="2단계(100~400개)" sheetId="1" state="hidden" r:id="rId5"/>
  </sheets>
  <definedNames>
    <definedName name="_xlnm._FilterDatabase" localSheetId="3" hidden="1">'1단계(400개이상)'!$A$1:$S$47</definedName>
    <definedName name="_xlnm._FilterDatabase" localSheetId="2" hidden="1">합계!$A$5:$U$83</definedName>
  </definedNames>
  <calcPr calcId="152511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3" i="3" l="1"/>
  <c r="U83" i="3" s="1"/>
  <c r="N82" i="3"/>
  <c r="U82" i="3" s="1"/>
  <c r="N81" i="3"/>
  <c r="U81" i="3" s="1"/>
  <c r="N80" i="3"/>
  <c r="U80" i="3" s="1"/>
  <c r="N79" i="3"/>
  <c r="U79" i="3" s="1"/>
  <c r="N78" i="3"/>
  <c r="U78" i="3" s="1"/>
  <c r="N77" i="3"/>
  <c r="U77" i="3" s="1"/>
  <c r="N76" i="3"/>
  <c r="U76" i="3" s="1"/>
  <c r="N75" i="3"/>
  <c r="U75" i="3" s="1"/>
  <c r="N74" i="3"/>
  <c r="U74" i="3" s="1"/>
  <c r="N73" i="3"/>
  <c r="U73" i="3" s="1"/>
  <c r="N72" i="3"/>
  <c r="U72" i="3" s="1"/>
  <c r="N71" i="3"/>
  <c r="U71" i="3" s="1"/>
  <c r="N70" i="3"/>
  <c r="U70" i="3" s="1"/>
  <c r="N69" i="3"/>
  <c r="U69" i="3" s="1"/>
  <c r="N68" i="3"/>
  <c r="U68" i="3" s="1"/>
  <c r="N67" i="3"/>
  <c r="U67" i="3" s="1"/>
  <c r="N66" i="3"/>
  <c r="U66" i="3" s="1"/>
  <c r="N65" i="3"/>
  <c r="U65" i="3" s="1"/>
  <c r="N64" i="3"/>
  <c r="U64" i="3" s="1"/>
  <c r="N63" i="3"/>
  <c r="U63" i="3" s="1"/>
  <c r="N62" i="3"/>
  <c r="U62" i="3" s="1"/>
  <c r="N61" i="3"/>
  <c r="U61" i="3" s="1"/>
  <c r="N60" i="3"/>
  <c r="U60" i="3" s="1"/>
  <c r="N59" i="3"/>
  <c r="U59" i="3" s="1"/>
  <c r="N58" i="3"/>
  <c r="U58" i="3" s="1"/>
  <c r="N57" i="3"/>
  <c r="U57" i="3" s="1"/>
  <c r="N56" i="3"/>
  <c r="U56" i="3" s="1"/>
  <c r="N55" i="3"/>
  <c r="U55" i="3" s="1"/>
  <c r="N54" i="3"/>
  <c r="U54" i="3" s="1"/>
  <c r="N53" i="3"/>
  <c r="U53" i="3" s="1"/>
  <c r="N52" i="3"/>
  <c r="U52" i="3" s="1"/>
  <c r="N51" i="3"/>
  <c r="U51" i="3" s="1"/>
  <c r="N50" i="3"/>
  <c r="U50" i="3" s="1"/>
  <c r="N49" i="3"/>
  <c r="U49" i="3" s="1"/>
  <c r="N48" i="3"/>
  <c r="U48" i="3" s="1"/>
  <c r="N47" i="3"/>
  <c r="U47" i="3" s="1"/>
  <c r="N46" i="3"/>
  <c r="U46" i="3" s="1"/>
  <c r="N45" i="3"/>
  <c r="U45" i="3" s="1"/>
  <c r="N44" i="3"/>
  <c r="U44" i="3" s="1"/>
  <c r="N43" i="3"/>
  <c r="U43" i="3" s="1"/>
  <c r="N42" i="3"/>
  <c r="U42" i="3" s="1"/>
  <c r="N41" i="3"/>
  <c r="U41" i="3" s="1"/>
  <c r="N40" i="3"/>
  <c r="U40" i="3" s="1"/>
  <c r="N39" i="3"/>
  <c r="U39" i="3" s="1"/>
  <c r="N38" i="3"/>
  <c r="U38" i="3" s="1"/>
  <c r="N37" i="3"/>
  <c r="U37" i="3" s="1"/>
  <c r="N36" i="3"/>
  <c r="U36" i="3" s="1"/>
  <c r="N35" i="3"/>
  <c r="U35" i="3" s="1"/>
  <c r="N34" i="3"/>
  <c r="U34" i="3" s="1"/>
  <c r="N33" i="3"/>
  <c r="U33" i="3" s="1"/>
  <c r="N32" i="3"/>
  <c r="U32" i="3" s="1"/>
  <c r="N31" i="3"/>
  <c r="U31" i="3" s="1"/>
  <c r="N30" i="3"/>
  <c r="U30" i="3" s="1"/>
  <c r="N29" i="3"/>
  <c r="U29" i="3" s="1"/>
  <c r="N28" i="3"/>
  <c r="U28" i="3" s="1"/>
  <c r="N27" i="3"/>
  <c r="U27" i="3" s="1"/>
  <c r="N26" i="3"/>
  <c r="U26" i="3" s="1"/>
  <c r="N25" i="3"/>
  <c r="U25" i="3" s="1"/>
  <c r="N24" i="3"/>
  <c r="U24" i="3" s="1"/>
  <c r="N23" i="3"/>
  <c r="U23" i="3" s="1"/>
  <c r="N22" i="3"/>
  <c r="U22" i="3" s="1"/>
  <c r="N21" i="3"/>
  <c r="U21" i="3" s="1"/>
  <c r="N20" i="3"/>
  <c r="U20" i="3" s="1"/>
  <c r="N19" i="3"/>
  <c r="U19" i="3" s="1"/>
  <c r="N18" i="3"/>
  <c r="U18" i="3" s="1"/>
  <c r="N17" i="3"/>
  <c r="U17" i="3" s="1"/>
  <c r="N16" i="3"/>
  <c r="U16" i="3" s="1"/>
  <c r="N15" i="3"/>
  <c r="U15" i="3" s="1"/>
  <c r="N14" i="3"/>
  <c r="U14" i="3" s="1"/>
  <c r="N13" i="3"/>
  <c r="U13" i="3" s="1"/>
  <c r="N12" i="3"/>
  <c r="U12" i="3" s="1"/>
  <c r="N11" i="3"/>
  <c r="U11" i="3" s="1"/>
  <c r="N10" i="3"/>
  <c r="U10" i="3" s="1"/>
  <c r="N9" i="3"/>
  <c r="U9" i="3" s="1"/>
  <c r="N8" i="3"/>
  <c r="U8" i="3" s="1"/>
  <c r="N7" i="3"/>
  <c r="U7" i="3" s="1"/>
  <c r="N6" i="3"/>
  <c r="U6" i="3" s="1"/>
  <c r="K83" i="3"/>
  <c r="L83" i="3" s="1"/>
  <c r="K82" i="3"/>
  <c r="L82" i="3" s="1"/>
  <c r="K81" i="3"/>
  <c r="L81" i="3" s="1"/>
  <c r="K80" i="3"/>
  <c r="L80" i="3" s="1"/>
  <c r="K79" i="3"/>
  <c r="L79" i="3" s="1"/>
  <c r="K78" i="3"/>
  <c r="L78" i="3" s="1"/>
  <c r="K77" i="3"/>
  <c r="L77" i="3" s="1"/>
  <c r="K76" i="3"/>
  <c r="L76" i="3" s="1"/>
  <c r="K75" i="3"/>
  <c r="L75" i="3" s="1"/>
  <c r="K74" i="3"/>
  <c r="L74" i="3" s="1"/>
  <c r="K73" i="3"/>
  <c r="L73" i="3" s="1"/>
  <c r="K72" i="3"/>
  <c r="L72" i="3" s="1"/>
  <c r="K71" i="3"/>
  <c r="L71" i="3" s="1"/>
  <c r="K70" i="3"/>
  <c r="L70" i="3" s="1"/>
  <c r="K69" i="3"/>
  <c r="L69" i="3" s="1"/>
  <c r="K68" i="3"/>
  <c r="L68" i="3" s="1"/>
  <c r="K67" i="3"/>
  <c r="L67" i="3" s="1"/>
  <c r="K66" i="3"/>
  <c r="L66" i="3" s="1"/>
  <c r="K65" i="3"/>
  <c r="L65" i="3" s="1"/>
  <c r="K64" i="3"/>
  <c r="L64" i="3" s="1"/>
  <c r="K63" i="3"/>
  <c r="L63" i="3" s="1"/>
  <c r="K62" i="3"/>
  <c r="L62" i="3" s="1"/>
  <c r="K61" i="3"/>
  <c r="L61" i="3" s="1"/>
  <c r="K60" i="3"/>
  <c r="L60" i="3" s="1"/>
  <c r="K59" i="3"/>
  <c r="L59" i="3" s="1"/>
  <c r="K58" i="3"/>
  <c r="L58" i="3" s="1"/>
  <c r="K57" i="3"/>
  <c r="L57" i="3" s="1"/>
  <c r="K56" i="3"/>
  <c r="L56" i="3" s="1"/>
  <c r="K55" i="3"/>
  <c r="L55" i="3" s="1"/>
  <c r="K54" i="3"/>
  <c r="L54" i="3" s="1"/>
  <c r="K53" i="3"/>
  <c r="L53" i="3" s="1"/>
  <c r="K52" i="3"/>
  <c r="L52" i="3" s="1"/>
  <c r="K51" i="3"/>
  <c r="L51" i="3" s="1"/>
  <c r="K50" i="3"/>
  <c r="L50" i="3" s="1"/>
  <c r="K49" i="3"/>
  <c r="L49" i="3" s="1"/>
  <c r="K48" i="3"/>
  <c r="L48" i="3" s="1"/>
  <c r="K47" i="3"/>
  <c r="L47" i="3" s="1"/>
  <c r="K46" i="3"/>
  <c r="L46" i="3" s="1"/>
  <c r="K45" i="3"/>
  <c r="L45" i="3" s="1"/>
  <c r="K44" i="3"/>
  <c r="L44" i="3" s="1"/>
  <c r="K43" i="3"/>
  <c r="L43" i="3" s="1"/>
  <c r="K42" i="3"/>
  <c r="L42" i="3" s="1"/>
  <c r="K41" i="3"/>
  <c r="L41" i="3" s="1"/>
  <c r="K40" i="3"/>
  <c r="L40" i="3" s="1"/>
  <c r="K39" i="3"/>
  <c r="L39" i="3" s="1"/>
  <c r="K38" i="3"/>
  <c r="L38" i="3" s="1"/>
  <c r="K37" i="3"/>
  <c r="L37" i="3" s="1"/>
  <c r="K36" i="3"/>
  <c r="L36" i="3" s="1"/>
  <c r="K35" i="3"/>
  <c r="L35" i="3" s="1"/>
  <c r="K34" i="3"/>
  <c r="L34" i="3" s="1"/>
  <c r="K33" i="3"/>
  <c r="L33" i="3" s="1"/>
  <c r="K32" i="3"/>
  <c r="L32" i="3" s="1"/>
  <c r="K31" i="3"/>
  <c r="L31" i="3" s="1"/>
  <c r="K30" i="3"/>
  <c r="L30" i="3" s="1"/>
  <c r="K29" i="3"/>
  <c r="L29" i="3" s="1"/>
  <c r="K28" i="3"/>
  <c r="L28" i="3" s="1"/>
  <c r="K27" i="3"/>
  <c r="L27" i="3" s="1"/>
  <c r="K26" i="3"/>
  <c r="L26" i="3" s="1"/>
  <c r="K25" i="3"/>
  <c r="L25" i="3" s="1"/>
  <c r="K24" i="3"/>
  <c r="L24" i="3" s="1"/>
  <c r="K23" i="3"/>
  <c r="L23" i="3" s="1"/>
  <c r="K22" i="3"/>
  <c r="L22" i="3" s="1"/>
  <c r="K21" i="3"/>
  <c r="L21" i="3" s="1"/>
  <c r="K20" i="3"/>
  <c r="L20" i="3" s="1"/>
  <c r="K19" i="3"/>
  <c r="L19" i="3" s="1"/>
  <c r="K18" i="3"/>
  <c r="L18" i="3" s="1"/>
  <c r="K17" i="3"/>
  <c r="L17" i="3" s="1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 s="1"/>
  <c r="K10" i="3"/>
  <c r="L10" i="3" s="1"/>
  <c r="K9" i="3"/>
  <c r="L9" i="3" s="1"/>
  <c r="K8" i="3"/>
  <c r="L8" i="3" s="1"/>
  <c r="K7" i="3"/>
  <c r="L7" i="3" s="1"/>
  <c r="K6" i="3"/>
  <c r="L6" i="3" s="1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M44" i="2"/>
  <c r="M40" i="2"/>
  <c r="M36" i="2"/>
  <c r="M32" i="2"/>
  <c r="M28" i="2"/>
  <c r="M24" i="2"/>
  <c r="M20" i="2"/>
  <c r="M16" i="2"/>
  <c r="M12" i="2"/>
  <c r="M8" i="2"/>
  <c r="M4" i="2"/>
  <c r="L47" i="2"/>
  <c r="M47" i="2" s="1"/>
  <c r="L46" i="2"/>
  <c r="M46" i="2" s="1"/>
  <c r="L45" i="2"/>
  <c r="M45" i="2" s="1"/>
  <c r="L44" i="2"/>
  <c r="L43" i="2"/>
  <c r="M43" i="2" s="1"/>
  <c r="L42" i="2"/>
  <c r="M42" i="2" s="1"/>
  <c r="L41" i="2"/>
  <c r="M41" i="2" s="1"/>
  <c r="L40" i="2"/>
  <c r="L39" i="2"/>
  <c r="M39" i="2" s="1"/>
  <c r="L38" i="2"/>
  <c r="M38" i="2" s="1"/>
  <c r="L37" i="2"/>
  <c r="M37" i="2" s="1"/>
  <c r="L36" i="2"/>
  <c r="L35" i="2"/>
  <c r="M35" i="2" s="1"/>
  <c r="L34" i="2"/>
  <c r="M34" i="2" s="1"/>
  <c r="L33" i="2"/>
  <c r="M33" i="2" s="1"/>
  <c r="L32" i="2"/>
  <c r="L31" i="2"/>
  <c r="M31" i="2" s="1"/>
  <c r="L30" i="2"/>
  <c r="M30" i="2" s="1"/>
  <c r="L29" i="2"/>
  <c r="M29" i="2" s="1"/>
  <c r="L28" i="2"/>
  <c r="L27" i="2"/>
  <c r="M27" i="2" s="1"/>
  <c r="L26" i="2"/>
  <c r="M26" i="2" s="1"/>
  <c r="L25" i="2"/>
  <c r="M25" i="2" s="1"/>
  <c r="L24" i="2"/>
  <c r="L23" i="2"/>
  <c r="M23" i="2" s="1"/>
  <c r="L22" i="2"/>
  <c r="M22" i="2" s="1"/>
  <c r="L21" i="2"/>
  <c r="M21" i="2" s="1"/>
  <c r="L20" i="2"/>
  <c r="L19" i="2"/>
  <c r="M19" i="2" s="1"/>
  <c r="L18" i="2"/>
  <c r="M18" i="2" s="1"/>
  <c r="L17" i="2"/>
  <c r="M17" i="2" s="1"/>
  <c r="L16" i="2"/>
  <c r="L15" i="2"/>
  <c r="M15" i="2" s="1"/>
  <c r="L14" i="2"/>
  <c r="M14" i="2" s="1"/>
  <c r="L13" i="2"/>
  <c r="M13" i="2" s="1"/>
  <c r="L12" i="2"/>
  <c r="L11" i="2"/>
  <c r="M11" i="2" s="1"/>
  <c r="L10" i="2"/>
  <c r="M10" i="2" s="1"/>
  <c r="L9" i="2"/>
  <c r="M9" i="2" s="1"/>
  <c r="L8" i="2"/>
  <c r="L7" i="2"/>
  <c r="M7" i="2" s="1"/>
  <c r="L6" i="2"/>
  <c r="M6" i="2" s="1"/>
  <c r="L5" i="2"/>
  <c r="M5" i="2" s="1"/>
  <c r="L4" i="2"/>
  <c r="L3" i="2"/>
  <c r="M3" i="2" s="1"/>
  <c r="L2" i="2"/>
  <c r="M2" i="2" s="1"/>
</calcChain>
</file>

<file path=xl/sharedStrings.xml><?xml version="1.0" encoding="utf-8"?>
<sst xmlns="http://schemas.openxmlformats.org/spreadsheetml/2006/main" count="1208" uniqueCount="296">
  <si>
    <t>NO</t>
  </si>
  <si>
    <t>카테고리</t>
  </si>
  <si>
    <t>상품명</t>
  </si>
  <si>
    <t>구분</t>
  </si>
  <si>
    <t>등급</t>
  </si>
  <si>
    <t>아이템코드</t>
  </si>
  <si>
    <t>이스토어 
부과세 별도</t>
  </si>
  <si>
    <t>등록일</t>
  </si>
  <si>
    <t>전문점 총판가</t>
  </si>
  <si>
    <t>판매 이익금</t>
  </si>
  <si>
    <t>판매시 이익율</t>
  </si>
  <si>
    <t>2017' TTL</t>
  </si>
  <si>
    <t>배터리</t>
  </si>
  <si>
    <t>배터리그립 BG-E11</t>
  </si>
  <si>
    <t>단일</t>
  </si>
  <si>
    <t>Ability</t>
  </si>
  <si>
    <t>5261B001AA</t>
  </si>
  <si>
    <t>2012-04-23</t>
  </si>
  <si>
    <t>어댑터</t>
  </si>
  <si>
    <t>AC 어댑터 AC-E6N</t>
  </si>
  <si>
    <t>1425C003AA</t>
  </si>
  <si>
    <t>2016-08-31</t>
  </si>
  <si>
    <t>배터리 NB-4L</t>
  </si>
  <si>
    <t>9763A001AC</t>
  </si>
  <si>
    <t>2015-05-29</t>
  </si>
  <si>
    <t>파인더</t>
  </si>
  <si>
    <t>ANGLE FINDER C</t>
  </si>
  <si>
    <t>2882A001AA</t>
  </si>
  <si>
    <t>2008-12-10</t>
  </si>
  <si>
    <t>충전기</t>
  </si>
  <si>
    <t>충전기 CB-5L</t>
  </si>
  <si>
    <t>8478A003AA</t>
  </si>
  <si>
    <t>배터리그립 BG-E13</t>
  </si>
  <si>
    <t>8038B001AA</t>
  </si>
  <si>
    <t>2012-12-21</t>
  </si>
  <si>
    <t>필터</t>
  </si>
  <si>
    <t>PROTECT FILTER - 43mm</t>
  </si>
  <si>
    <t>6323B001AA</t>
  </si>
  <si>
    <t>2012-10-23</t>
  </si>
  <si>
    <t>CANON 55mm PROTECT FILTER</t>
  </si>
  <si>
    <t>8269B001AA</t>
  </si>
  <si>
    <t>2013-07-12</t>
  </si>
  <si>
    <t>배터리그립 BG-E14</t>
  </si>
  <si>
    <t>8471B001AA</t>
  </si>
  <si>
    <t>2013-09-03</t>
  </si>
  <si>
    <t>충전기 LC-E12E</t>
  </si>
  <si>
    <t>6782B001AA</t>
  </si>
  <si>
    <t>2012-11-01</t>
  </si>
  <si>
    <t>렌즈 후드</t>
  </si>
  <si>
    <t>LENS HOOD ES-79 II</t>
  </si>
  <si>
    <t>2681A001AA</t>
  </si>
  <si>
    <t>배터리 LP-E4N</t>
  </si>
  <si>
    <t>5751B002AA</t>
  </si>
  <si>
    <t>2012-06-19</t>
  </si>
  <si>
    <t>배터리 NB-6LH</t>
  </si>
  <si>
    <t>8724B001BA</t>
  </si>
  <si>
    <t>2016-03-11</t>
  </si>
  <si>
    <t>배터리 LP-E5</t>
  </si>
  <si>
    <t>3039B001AA</t>
  </si>
  <si>
    <t>배터리 NB-11LH</t>
  </si>
  <si>
    <t>9391B001AA</t>
  </si>
  <si>
    <t>2014-03-31</t>
  </si>
  <si>
    <t>LENS HOOD EW-72</t>
  </si>
  <si>
    <t>5185B001AA</t>
  </si>
  <si>
    <t>2013-07-02</t>
  </si>
  <si>
    <t>배터리 NB-12L</t>
  </si>
  <si>
    <t>9426B001AA</t>
  </si>
  <si>
    <t>커플러</t>
  </si>
  <si>
    <t>DC커플러 DR-E6</t>
  </si>
  <si>
    <t>3352B001AA</t>
  </si>
  <si>
    <t>2008-11-30</t>
  </si>
  <si>
    <t xml:space="preserve">스크린 </t>
  </si>
  <si>
    <t>포커싱스크린 EG-D</t>
  </si>
  <si>
    <t>3356B001AA</t>
  </si>
  <si>
    <t>충전기 LC-E8E</t>
  </si>
  <si>
    <t>4520B001AA</t>
  </si>
  <si>
    <t>2010-02-26</t>
  </si>
  <si>
    <t>LENS HOOD ET-65 Ⅲ</t>
  </si>
  <si>
    <t>2655A001AA</t>
  </si>
  <si>
    <t>2008-12-11</t>
  </si>
  <si>
    <t>LENS HOOD EW-83F</t>
  </si>
  <si>
    <t>8021A001AA</t>
  </si>
  <si>
    <t>DC커플러 DR-E18</t>
  </si>
  <si>
    <t>0250C001AA</t>
  </si>
  <si>
    <t>2015-04-10</t>
  </si>
  <si>
    <t>PROTECT FILTER - 52mm</t>
  </si>
  <si>
    <t>2588A001AA</t>
  </si>
  <si>
    <t>DC커플러 DR-E15</t>
  </si>
  <si>
    <t>8623B001AA</t>
  </si>
  <si>
    <t>2013-05-13</t>
  </si>
  <si>
    <t>LENS HOOD ET-54B</t>
  </si>
  <si>
    <t>9527B001AA</t>
  </si>
  <si>
    <t>2014-07-03</t>
  </si>
  <si>
    <t>LENS HOOD EW-60E</t>
  </si>
  <si>
    <t>8267B001AA</t>
  </si>
  <si>
    <t>LENS HOOD EW-83H</t>
  </si>
  <si>
    <t>0776B001AA</t>
  </si>
  <si>
    <t>PROTECT FILTER - 72mm</t>
  </si>
  <si>
    <t>2599A001AA</t>
  </si>
  <si>
    <t>EP-EX15</t>
  </si>
  <si>
    <t>2444A001AA</t>
  </si>
  <si>
    <t>LENS HOOD EW-60C</t>
  </si>
  <si>
    <t>2639A001AA</t>
  </si>
  <si>
    <t>카메라 가방</t>
  </si>
  <si>
    <t>Camera Pocket Bag 6520</t>
  </si>
  <si>
    <t>캐논 자체 제작 bag</t>
  </si>
  <si>
    <t>0176W606</t>
  </si>
  <si>
    <t>리모트 컨트롤 시스템</t>
  </si>
  <si>
    <t>유선리모콘 RS-80N3</t>
  </si>
  <si>
    <t>2476A001AA</t>
  </si>
  <si>
    <t>2008-11-15</t>
  </si>
  <si>
    <t>유선리모콘 TC-80N3</t>
  </si>
  <si>
    <t>2477A004AA</t>
  </si>
  <si>
    <t>배터리 BP-511A</t>
  </si>
  <si>
    <t>9200A001AA</t>
  </si>
  <si>
    <t>49mm PROTECT FILTER</t>
  </si>
  <si>
    <t>0577C001AA</t>
  </si>
  <si>
    <t>2015-05-26</t>
  </si>
  <si>
    <t>PROTECT FILTER - 82mm</t>
  </si>
  <si>
    <t>1954B001AA</t>
  </si>
  <si>
    <t>LENS HOOD ES-68</t>
  </si>
  <si>
    <t>0575C001AA</t>
  </si>
  <si>
    <t>배터리 LP-E19</t>
  </si>
  <si>
    <t>1169C002AA</t>
  </si>
  <si>
    <t>2016-04-27</t>
  </si>
  <si>
    <t>스트랩</t>
  </si>
  <si>
    <t>HAND STRAP E2</t>
  </si>
  <si>
    <t>4991B001AA</t>
  </si>
  <si>
    <t>2010-09-30</t>
  </si>
  <si>
    <t>배터리 LP-E6N</t>
  </si>
  <si>
    <t>9486B002AA</t>
  </si>
  <si>
    <t>2015-01-21</t>
  </si>
  <si>
    <t>LENS HOOD EW-88C</t>
  </si>
  <si>
    <t>5181B001AA</t>
  </si>
  <si>
    <t>2012-10-11</t>
  </si>
  <si>
    <t>LENS HOOD ET-74B</t>
  </si>
  <si>
    <t>0578C001AA</t>
  </si>
  <si>
    <t>2016-12-05</t>
  </si>
  <si>
    <t>블루투스 리모콘 BR-E1</t>
  </si>
  <si>
    <t>2140C001AA</t>
  </si>
  <si>
    <t>2017-04-11</t>
  </si>
  <si>
    <t>배터리 LP-E12</t>
  </si>
  <si>
    <t>6760B002AA</t>
  </si>
  <si>
    <t>충전기 LC-E6E</t>
  </si>
  <si>
    <t>3349B001AA</t>
  </si>
  <si>
    <t>LENS HOOD EW-60F</t>
  </si>
  <si>
    <t>1379C001AA</t>
  </si>
  <si>
    <t>2016-11-29</t>
  </si>
  <si>
    <t>LENS HOOD EW-73C</t>
  </si>
  <si>
    <t>9529B001AA</t>
  </si>
  <si>
    <t>2014-06-24</t>
  </si>
  <si>
    <t>배터리 LP-E8</t>
  </si>
  <si>
    <t>4515B002BA</t>
  </si>
  <si>
    <t>2011-10-17</t>
  </si>
  <si>
    <t>배터리 NB-13L</t>
  </si>
  <si>
    <t>9839B002AA</t>
  </si>
  <si>
    <t>2014-10-14</t>
  </si>
  <si>
    <t>CANON WIDE STRAP L7</t>
  </si>
  <si>
    <t>5753B001AA</t>
  </si>
  <si>
    <t>렌즈 캡</t>
  </si>
  <si>
    <t>LENS CAP E-49</t>
  </si>
  <si>
    <t>0576C001AA</t>
  </si>
  <si>
    <t>CANON LENS CAP E-77II</t>
  </si>
  <si>
    <t>6318B001AA</t>
  </si>
  <si>
    <t>2012-12-13</t>
  </si>
  <si>
    <t>CANON LENS CAP E-82II</t>
  </si>
  <si>
    <t>5672B001AA</t>
  </si>
  <si>
    <t>LENS HOOD ES-52</t>
  </si>
  <si>
    <t>5182B001AA</t>
  </si>
  <si>
    <t>2012-06-22</t>
  </si>
  <si>
    <t>LENS HOOD EW-73D</t>
  </si>
  <si>
    <t>1277C001AA</t>
  </si>
  <si>
    <t>2016-03-30</t>
  </si>
  <si>
    <t>LENS HOOD ET-63</t>
  </si>
  <si>
    <t>8582B001AA</t>
  </si>
  <si>
    <t>2013-09-12</t>
  </si>
  <si>
    <t>LENS HOOD EW-63C</t>
  </si>
  <si>
    <t>8268B001AA</t>
  </si>
  <si>
    <t>LENS HOOD EW-73B</t>
  </si>
  <si>
    <t>9823A001AA</t>
  </si>
  <si>
    <t>LENS HOOD ES-71 II</t>
  </si>
  <si>
    <t>2660A001AA</t>
  </si>
  <si>
    <t>무선리모콘 RC-6</t>
  </si>
  <si>
    <t>4524B001AA</t>
  </si>
  <si>
    <t>유선리모콘 RS-60E3</t>
  </si>
  <si>
    <t>2469A002AA</t>
  </si>
  <si>
    <t>배터리 LP-E17</t>
  </si>
  <si>
    <t>9967B002AB</t>
  </si>
  <si>
    <t>2017-10-27</t>
  </si>
  <si>
    <t>충전기 LC-E17E</t>
  </si>
  <si>
    <t>9969B001AA</t>
  </si>
  <si>
    <t>PROTECT FILTER - 67mm</t>
  </si>
  <si>
    <t>2598A001AA</t>
  </si>
  <si>
    <t>CANON LENS CAP E-72II</t>
  </si>
  <si>
    <t>6555B001AA</t>
  </si>
  <si>
    <t>LENS HOOD EW-83J</t>
  </si>
  <si>
    <t>1244B001AA</t>
  </si>
  <si>
    <t>EYECUP EG</t>
  </si>
  <si>
    <t>1889B001AA</t>
  </si>
  <si>
    <t>LENS CAP E-43</t>
  </si>
  <si>
    <t>6317B001AA</t>
  </si>
  <si>
    <t>LENS HOOD EW-53</t>
  </si>
  <si>
    <t>0579C001AA</t>
  </si>
  <si>
    <t>2015-10-20</t>
  </si>
  <si>
    <t>CANON LENS CAP E-58II</t>
  </si>
  <si>
    <t>5673B001AA</t>
  </si>
  <si>
    <t>CANON LENS CAP E-67II</t>
  </si>
  <si>
    <t>6316B001AA</t>
  </si>
  <si>
    <t>LENS CAP E-52II</t>
  </si>
  <si>
    <t>6315B001AA</t>
  </si>
  <si>
    <t>2012-11-21</t>
  </si>
  <si>
    <t>PROTECT FILTER - 77mm</t>
  </si>
  <si>
    <t>2602A001AA</t>
  </si>
  <si>
    <t>LENS DUST CAP E</t>
  </si>
  <si>
    <t>2723A001AA</t>
  </si>
  <si>
    <t>EYECUP EF</t>
  </si>
  <si>
    <t>8171A001AA</t>
  </si>
  <si>
    <t>PROTECT FILTER - 58mm</t>
  </si>
  <si>
    <t>2595A001AA</t>
  </si>
  <si>
    <t>EYECUP EB</t>
  </si>
  <si>
    <t>2378A001AA</t>
  </si>
  <si>
    <t>DC율</t>
    <phoneticPr fontId="2" type="noConversion"/>
  </si>
  <si>
    <t>구분</t>
    <phoneticPr fontId="2" type="noConversion"/>
  </si>
  <si>
    <t>SKU</t>
    <phoneticPr fontId="2" type="noConversion"/>
  </si>
  <si>
    <t>D/C율</t>
    <phoneticPr fontId="2" type="noConversion"/>
  </si>
  <si>
    <t>78개</t>
    <phoneticPr fontId="2" type="noConversion"/>
  </si>
  <si>
    <t>13군</t>
    <phoneticPr fontId="2" type="noConversion"/>
  </si>
  <si>
    <t>46개</t>
    <phoneticPr fontId="2" type="noConversion"/>
  </si>
  <si>
    <t>13군</t>
    <phoneticPr fontId="2" type="noConversion"/>
  </si>
  <si>
    <t>전체</t>
    <phoneticPr fontId="2" type="noConversion"/>
  </si>
  <si>
    <t>32개</t>
    <phoneticPr fontId="2" type="noConversion"/>
  </si>
  <si>
    <t>100개</t>
    <phoneticPr fontId="2" type="noConversion"/>
  </si>
  <si>
    <t>400개</t>
    <phoneticPr fontId="2" type="noConversion"/>
  </si>
  <si>
    <t>이익율</t>
    <phoneticPr fontId="2" type="noConversion"/>
  </si>
  <si>
    <t>총판가</t>
    <phoneticPr fontId="2" type="noConversion"/>
  </si>
  <si>
    <t>할인쿠폰</t>
    <phoneticPr fontId="2" type="noConversion"/>
  </si>
  <si>
    <t>VAT 포함 소비자가 (A)</t>
    <phoneticPr fontId="2" type="noConversion"/>
  </si>
  <si>
    <t>VAT 포함 전문점가 (B)</t>
    <phoneticPr fontId="2" type="noConversion"/>
  </si>
  <si>
    <t>이익 (A)-(B)</t>
    <phoneticPr fontId="2" type="noConversion"/>
  </si>
  <si>
    <t>판매 이익(A)-(B)</t>
    <phoneticPr fontId="2" type="noConversion"/>
  </si>
  <si>
    <t>VAT포함 ASF판매가</t>
    <phoneticPr fontId="2" type="noConversion"/>
  </si>
  <si>
    <t>ASF 할인쿠폰</t>
    <phoneticPr fontId="2" type="noConversion"/>
  </si>
  <si>
    <t>총판가와 차이</t>
    <phoneticPr fontId="2" type="noConversion"/>
  </si>
  <si>
    <t>■ASF 액세서리 판매가 할인쿠폰 및 할인율 선정</t>
    <phoneticPr fontId="2" type="noConversion"/>
  </si>
  <si>
    <t xml:space="preserve"> -.할인 쿠폰 종류 총 13종, 할인율 (15% ~ 50%)</t>
    <phoneticPr fontId="2" type="noConversion"/>
  </si>
  <si>
    <t>행 레이블</t>
  </si>
  <si>
    <t>총합계</t>
  </si>
  <si>
    <t>ID</t>
  </si>
  <si>
    <t>asfsw</t>
  </si>
  <si>
    <t>asfis</t>
  </si>
  <si>
    <t>asfgj</t>
  </si>
  <si>
    <t>asfic</t>
  </si>
  <si>
    <t>asfdh</t>
  </si>
  <si>
    <t>asfcmr</t>
  </si>
  <si>
    <t>asfys</t>
  </si>
  <si>
    <t>asfbd</t>
  </si>
  <si>
    <t>asfdg</t>
  </si>
  <si>
    <t>asfdj</t>
  </si>
  <si>
    <t>asfwj</t>
  </si>
  <si>
    <t>oshinosh</t>
    <phoneticPr fontId="2" type="noConversion"/>
  </si>
  <si>
    <t>센터 명</t>
  </si>
  <si>
    <t>수원 서비스 지정점</t>
  </si>
  <si>
    <t>일산 서비스 지정점</t>
  </si>
  <si>
    <t>광주 서비스 지정점</t>
  </si>
  <si>
    <t>인천 부평 서비스 지정점</t>
  </si>
  <si>
    <t>대한 서비스 지정점</t>
  </si>
  <si>
    <t>충무로 서비스 지정점</t>
  </si>
  <si>
    <t>용산 서비스 지정점</t>
  </si>
  <si>
    <t>분당 서비스 지정점</t>
  </si>
  <si>
    <t>대구 서비스 지정점</t>
  </si>
  <si>
    <t>대전 서비스 지정점</t>
  </si>
  <si>
    <t>남대문 우주 서비스 지정점</t>
  </si>
  <si>
    <t>사업자명</t>
  </si>
  <si>
    <t>수원카메라</t>
  </si>
  <si>
    <t>일산카메라 A/S</t>
  </si>
  <si>
    <t>㈜ 우영 카메라</t>
  </si>
  <si>
    <t>인천카메라 A/S</t>
  </si>
  <si>
    <t>대한카메라서비스센터</t>
  </si>
  <si>
    <t>에이스카메라</t>
  </si>
  <si>
    <t>주식회사 디카 사랑</t>
  </si>
  <si>
    <t>성남 카메라서비스</t>
  </si>
  <si>
    <t>디지털동성</t>
  </si>
  <si>
    <t>대전 카메라 서비스센터</t>
  </si>
  <si>
    <t>우주카메라서비스센타</t>
  </si>
  <si>
    <t>사업자 등록증</t>
  </si>
  <si>
    <t>135-06-28572</t>
  </si>
  <si>
    <t>129-16-57386</t>
  </si>
  <si>
    <t>408-81-60313</t>
  </si>
  <si>
    <t>123-29-35405</t>
  </si>
  <si>
    <t>362-19-00012</t>
  </si>
  <si>
    <t>201-19-03617</t>
  </si>
  <si>
    <t>106-85-25397</t>
  </si>
  <si>
    <t>129-25-56318</t>
  </si>
  <si>
    <t>504-16-81961</t>
  </si>
  <si>
    <t>855-47-00292</t>
  </si>
  <si>
    <t>104-09-27100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</si>
</sst>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%"/>
    <numFmt numFmtId="177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ck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theme="1" tint="0.499984740745262"/>
      </bottom>
      <diagonal/>
    </border>
    <border>
      <left style="thick">
        <color auto="1"/>
      </left>
      <right style="thick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auto="1"/>
      </left>
      <right style="thick">
        <color auto="1"/>
      </right>
      <top style="thin">
        <color theme="1" tint="0.499984740745262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9" fontId="3" fillId="0" borderId="0" xfId="1" applyFont="1">
      <alignment vertical="center"/>
    </xf>
    <xf numFmtId="9" fontId="4" fillId="0" borderId="0" xfId="1" applyFont="1">
      <alignment vertical="center"/>
    </xf>
    <xf numFmtId="41" fontId="3" fillId="0" borderId="0" xfId="2" applyFont="1">
      <alignment vertical="center"/>
    </xf>
    <xf numFmtId="41" fontId="0" fillId="0" borderId="0" xfId="2" applyFont="1">
      <alignment vertical="center"/>
    </xf>
    <xf numFmtId="9" fontId="0" fillId="0" borderId="0" xfId="1" applyNumberFormat="1" applyFont="1">
      <alignment vertical="center"/>
    </xf>
    <xf numFmtId="0" fontId="3" fillId="0" borderId="0" xfId="0" applyFont="1" applyBorder="1">
      <alignment vertical="center"/>
    </xf>
    <xf numFmtId="41" fontId="5" fillId="0" borderId="0" xfId="2" applyFont="1" applyBorder="1">
      <alignment vertical="center"/>
    </xf>
    <xf numFmtId="0" fontId="5" fillId="0" borderId="0" xfId="0" applyFont="1" applyBorder="1">
      <alignment vertical="center"/>
    </xf>
    <xf numFmtId="0" fontId="3" fillId="2" borderId="0" xfId="0" applyFont="1" applyFill="1" applyBorder="1">
      <alignment vertical="center"/>
    </xf>
    <xf numFmtId="9" fontId="5" fillId="2" borderId="0" xfId="0" applyNumberFormat="1" applyFont="1" applyFill="1" applyBorder="1">
      <alignment vertical="center"/>
    </xf>
    <xf numFmtId="176" fontId="6" fillId="0" borderId="0" xfId="1" applyNumberFormat="1" applyFont="1" applyBorder="1">
      <alignment vertical="center"/>
    </xf>
    <xf numFmtId="41" fontId="3" fillId="0" borderId="0" xfId="2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1" fontId="3" fillId="2" borderId="0" xfId="2" applyFont="1" applyFill="1" applyBorder="1">
      <alignment vertical="center"/>
    </xf>
    <xf numFmtId="41" fontId="5" fillId="3" borderId="0" xfId="2" applyFont="1" applyFill="1" applyBorder="1">
      <alignment vertical="center"/>
    </xf>
    <xf numFmtId="176" fontId="5" fillId="3" borderId="0" xfId="1" applyNumberFormat="1" applyFont="1" applyFill="1" applyBorder="1">
      <alignment vertical="center"/>
    </xf>
    <xf numFmtId="41" fontId="5" fillId="3" borderId="0" xfId="2" applyFont="1" applyFill="1" applyBorder="1" applyAlignment="1">
      <alignment horizontal="center" vertical="center"/>
    </xf>
    <xf numFmtId="9" fontId="5" fillId="3" borderId="0" xfId="1" applyNumberFormat="1" applyFont="1" applyFill="1" applyBorder="1">
      <alignment vertical="center"/>
    </xf>
    <xf numFmtId="41" fontId="3" fillId="2" borderId="0" xfId="2" applyFont="1" applyFill="1" applyBorder="1" applyAlignment="1">
      <alignment horizontal="center" vertical="center"/>
    </xf>
    <xf numFmtId="41" fontId="5" fillId="4" borderId="0" xfId="2" applyFont="1" applyFill="1" applyBorder="1" applyAlignment="1">
      <alignment horizontal="center" vertical="center"/>
    </xf>
    <xf numFmtId="177" fontId="5" fillId="4" borderId="0" xfId="1" applyNumberFormat="1" applyFont="1" applyFill="1" applyBorder="1">
      <alignment vertical="center"/>
    </xf>
    <xf numFmtId="41" fontId="3" fillId="0" borderId="0" xfId="0" applyNumberFormat="1" applyFont="1" applyBorder="1">
      <alignment vertical="center"/>
    </xf>
    <xf numFmtId="0" fontId="7" fillId="5" borderId="6" xfId="0" applyFont="1" applyFill="1" applyBorder="1" applyAlignment="1">
      <alignment horizontal="center" vertical="center"/>
    </xf>
    <xf numFmtId="41" fontId="7" fillId="0" borderId="6" xfId="2" applyFont="1" applyBorder="1">
      <alignment vertical="center"/>
    </xf>
    <xf numFmtId="41" fontId="7" fillId="2" borderId="6" xfId="2" applyFont="1" applyFill="1" applyBorder="1" applyAlignment="1">
      <alignment horizontal="center" vertical="center"/>
    </xf>
    <xf numFmtId="41" fontId="7" fillId="2" borderId="5" xfId="2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41" fontId="3" fillId="0" borderId="6" xfId="2" applyFont="1" applyBorder="1">
      <alignment vertical="center"/>
    </xf>
    <xf numFmtId="9" fontId="3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41" fontId="5" fillId="0" borderId="6" xfId="2" applyFont="1" applyBorder="1">
      <alignment vertical="center"/>
    </xf>
    <xf numFmtId="10" fontId="3" fillId="0" borderId="5" xfId="1" applyNumberFormat="1" applyFont="1" applyBorder="1">
      <alignment vertical="center"/>
    </xf>
    <xf numFmtId="176" fontId="3" fillId="0" borderId="5" xfId="1" applyNumberFormat="1" applyFont="1" applyBorder="1">
      <alignment vertical="center"/>
    </xf>
    <xf numFmtId="41" fontId="7" fillId="5" borderId="7" xfId="2" applyFont="1" applyFill="1" applyBorder="1" applyAlignment="1">
      <alignment horizontal="center" vertical="center"/>
    </xf>
    <xf numFmtId="0" fontId="7" fillId="0" borderId="7" xfId="0" applyFont="1" applyBorder="1">
      <alignment vertical="center"/>
    </xf>
    <xf numFmtId="41" fontId="7" fillId="0" borderId="7" xfId="2" applyFont="1" applyBorder="1">
      <alignment vertical="center"/>
    </xf>
    <xf numFmtId="176" fontId="8" fillId="0" borderId="7" xfId="1" applyNumberFormat="1" applyFont="1" applyBorder="1">
      <alignment vertical="center"/>
    </xf>
    <xf numFmtId="0" fontId="7" fillId="2" borderId="7" xfId="0" applyFont="1" applyFill="1" applyBorder="1">
      <alignment vertical="center"/>
    </xf>
    <xf numFmtId="9" fontId="3" fillId="4" borderId="8" xfId="1" applyFont="1" applyFill="1" applyBorder="1">
      <alignment vertical="center"/>
    </xf>
    <xf numFmtId="41" fontId="3" fillId="4" borderId="8" xfId="2" applyFont="1" applyFill="1" applyBorder="1">
      <alignment vertical="center"/>
    </xf>
    <xf numFmtId="0" fontId="3" fillId="0" borderId="8" xfId="0" applyFont="1" applyBorder="1">
      <alignment vertical="center"/>
    </xf>
    <xf numFmtId="41" fontId="5" fillId="0" borderId="8" xfId="2" applyFont="1" applyBorder="1">
      <alignment vertical="center"/>
    </xf>
    <xf numFmtId="176" fontId="6" fillId="0" borderId="8" xfId="1" applyNumberFormat="1" applyFont="1" applyBorder="1">
      <alignment vertical="center"/>
    </xf>
    <xf numFmtId="9" fontId="5" fillId="2" borderId="8" xfId="0" applyNumberFormat="1" applyFont="1" applyFill="1" applyBorder="1">
      <alignment vertical="center"/>
    </xf>
    <xf numFmtId="41" fontId="3" fillId="4" borderId="8" xfId="0" applyNumberFormat="1" applyFont="1" applyFill="1" applyBorder="1">
      <alignment vertical="center"/>
    </xf>
    <xf numFmtId="0" fontId="5" fillId="0" borderId="8" xfId="0" applyFont="1" applyBorder="1">
      <alignment vertical="center"/>
    </xf>
    <xf numFmtId="9" fontId="3" fillId="6" borderId="8" xfId="1" applyFont="1" applyFill="1" applyBorder="1">
      <alignment vertical="center"/>
    </xf>
    <xf numFmtId="9" fontId="3" fillId="4" borderId="9" xfId="1" applyFont="1" applyFill="1" applyBorder="1">
      <alignment vertical="center"/>
    </xf>
    <xf numFmtId="41" fontId="3" fillId="4" borderId="9" xfId="2" applyFont="1" applyFill="1" applyBorder="1">
      <alignment vertical="center"/>
    </xf>
    <xf numFmtId="0" fontId="3" fillId="0" borderId="9" xfId="0" applyFont="1" applyBorder="1">
      <alignment vertical="center"/>
    </xf>
    <xf numFmtId="41" fontId="5" fillId="0" borderId="9" xfId="2" applyFont="1" applyBorder="1">
      <alignment vertical="center"/>
    </xf>
    <xf numFmtId="176" fontId="6" fillId="0" borderId="9" xfId="1" applyNumberFormat="1" applyFont="1" applyBorder="1">
      <alignment vertical="center"/>
    </xf>
    <xf numFmtId="9" fontId="5" fillId="2" borderId="9" xfId="0" applyNumberFormat="1" applyFont="1" applyFill="1" applyBorder="1">
      <alignment vertical="center"/>
    </xf>
    <xf numFmtId="41" fontId="3" fillId="4" borderId="9" xfId="0" applyNumberFormat="1" applyFont="1" applyFill="1" applyBorder="1">
      <alignment vertical="center"/>
    </xf>
    <xf numFmtId="0" fontId="7" fillId="4" borderId="7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0" fillId="0" borderId="1" xfId="0" pivotButton="1" applyBorder="1">
      <alignment vertical="center"/>
    </xf>
    <xf numFmtId="9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9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9" fontId="0" fillId="7" borderId="1" xfId="0" applyNumberForma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>
      <alignment vertical="center"/>
    </xf>
    <xf numFmtId="9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>
      <alignment vertical="center"/>
    </xf>
    <xf numFmtId="0" fontId="10" fillId="9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106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k183" refreshedDate="43248.488376620371" createdVersion="3" refreshedVersion="3" minRefreshableVersion="3" recordCount="78">
  <cacheSource type="worksheet">
    <worksheetSource ref="A5:U83" sheet="합계"/>
  </cacheSource>
  <cacheFields count="21">
    <cacheField name="구분" numFmtId="0">
      <sharedItems containsSemiMixedTypes="0" containsString="0" containsNumber="1" containsInteger="1" minValue="100" maxValue="400"/>
    </cacheField>
    <cacheField name="NO" numFmtId="0">
      <sharedItems containsSemiMixedTypes="0" containsString="0" containsNumber="1" containsInteger="1" minValue="2" maxValue="209"/>
    </cacheField>
    <cacheField name="카테고리" numFmtId="0">
      <sharedItems/>
    </cacheField>
    <cacheField name="상품명" numFmtId="0">
      <sharedItems count="78">
        <s v="49mm PROTECT FILTER"/>
        <s v="유선리모콘 RS-80N3"/>
        <s v="배터리그립 BG-E11"/>
        <s v="유선리모콘 TC-80N3"/>
        <s v="배터리 BP-511A"/>
        <s v="AC 어댑터 AC-E6N"/>
        <s v="배터리 NB-4L"/>
        <s v="ANGLE FINDER C"/>
        <s v="PROTECT FILTER - 82mm"/>
        <s v="배터리 LP-E19"/>
        <s v="충전기 CB-5L"/>
        <s v="배터리그립 BG-E13"/>
        <s v="HAND STRAP E2"/>
        <s v="LENS HOOD ES-68"/>
        <s v="PROTECT FILTER - 43mm"/>
        <s v="CANON 55mm PROTECT FILTER"/>
        <s v="배터리그립 BG-E14"/>
        <s v="배터리 LP-E6N"/>
        <s v="충전기 LC-E12E"/>
        <s v="LENS HOOD ES-79 II"/>
        <s v="배터리 LP-E4N"/>
        <s v="LENS HOOD EW-88C"/>
        <s v="배터리 LP-E12"/>
        <s v="블루투스 리모콘 BR-E1"/>
        <s v="충전기 LC-E6E"/>
        <s v="LENS HOOD ET-74B"/>
        <s v="배터리 NB-6LH"/>
        <s v="배터리 LP-E5"/>
        <s v="배터리 LP-E8"/>
        <s v="CANON WIDE STRAP L7"/>
        <s v="LENS HOOD EW-60F"/>
        <s v="배터리 NB-11LH"/>
        <s v="배터리 NB-13L"/>
        <s v="LENS HOOD EW-72"/>
        <s v="배터리 NB-12L"/>
        <s v="LENS HOOD EW-73C"/>
        <s v="LENS HOOD ES-52"/>
        <s v="LENS CAP E-49"/>
        <s v="CANON LENS CAP E-77II"/>
        <s v="CANON LENS CAP E-82II"/>
        <s v="DC커플러 DR-E6"/>
        <s v="LENS HOOD EW-73D"/>
        <s v="LENS HOOD ET-63"/>
        <s v="LENS HOOD EW-63C"/>
        <s v="포커싱스크린 EG-D"/>
        <s v="LENS HOOD EW-73B"/>
        <s v="LENS HOOD ES-71 II"/>
        <s v="충전기 LC-E8E"/>
        <s v="LENS HOOD ET-65 Ⅲ"/>
        <s v="무선리모콘 RC-6"/>
        <s v="PROTECT FILTER - 67mm"/>
        <s v="LENS HOOD EW-83F"/>
        <s v="유선리모콘 RS-60E3"/>
        <s v="배터리 LP-E17"/>
        <s v="충전기 LC-E17E"/>
        <s v="DC커플러 DR-E18"/>
        <s v="PROTECT FILTER - 52mm"/>
        <s v="LENS HOOD EW-83J"/>
        <s v="DC커플러 DR-E15"/>
        <s v="LENS HOOD ET-54B"/>
        <s v="CANON LENS CAP E-72II"/>
        <s v="EYECUP EG"/>
        <s v="LENS HOOD EW-53"/>
        <s v="LENS CAP E-43"/>
        <s v="LENS HOOD EW-60E"/>
        <s v="PROTECT FILTER - 77mm"/>
        <s v="LENS HOOD EW-83H"/>
        <s v="CANON LENS CAP E-58II"/>
        <s v="CANON LENS CAP E-67II"/>
        <s v="LENS CAP E-52II"/>
        <s v="EYECUP EF"/>
        <s v="LENS DUST CAP E"/>
        <s v="PROTECT FILTER - 72mm"/>
        <s v="PROTECT FILTER - 58mm"/>
        <s v="EP-EX15"/>
        <s v="LENS HOOD EW-60C"/>
        <s v="Camera Pocket Bag 6520"/>
        <s v="EYECUP EB"/>
      </sharedItems>
    </cacheField>
    <cacheField name="구분2" numFmtId="0">
      <sharedItems/>
    </cacheField>
    <cacheField name="등급" numFmtId="0">
      <sharedItems containsBlank="1"/>
    </cacheField>
    <cacheField name="아이템코드" numFmtId="0">
      <sharedItems count="78">
        <s v="0577C001AA"/>
        <s v="2476A001AA"/>
        <s v="5261B001AA"/>
        <s v="2477A004AA"/>
        <s v="9200A001AA"/>
        <s v="1425C003AA"/>
        <s v="9763A001AC"/>
        <s v="2882A001AA"/>
        <s v="1954B001AA"/>
        <s v="1169C002AA"/>
        <s v="8478A003AA"/>
        <s v="8038B001AA"/>
        <s v="4991B001AA"/>
        <s v="0575C001AA"/>
        <s v="6323B001AA"/>
        <s v="8269B001AA"/>
        <s v="8471B001AA"/>
        <s v="9486B002AA"/>
        <s v="6782B001AA"/>
        <s v="2681A001AA"/>
        <s v="5751B002AA"/>
        <s v="5181B001AA"/>
        <s v="6760B002AA"/>
        <s v="2140C001AA"/>
        <s v="3349B001AA"/>
        <s v="0578C001AA"/>
        <s v="8724B001BA"/>
        <s v="3039B001AA"/>
        <s v="4515B002BA"/>
        <s v="5753B001AA"/>
        <s v="1379C001AA"/>
        <s v="9391B001AA"/>
        <s v="9839B002AA"/>
        <s v="5185B001AA"/>
        <s v="9426B001AA"/>
        <s v="9529B001AA"/>
        <s v="5182B001AA"/>
        <s v="0576C001AA"/>
        <s v="6318B001AA"/>
        <s v="5672B001AA"/>
        <s v="3352B001AA"/>
        <s v="1277C001AA"/>
        <s v="8582B001AA"/>
        <s v="8268B001AA"/>
        <s v="3356B001AA"/>
        <s v="9823A001AA"/>
        <s v="2660A001AA"/>
        <s v="4520B001AA"/>
        <s v="2655A001AA"/>
        <s v="4524B001AA"/>
        <s v="2598A001AA"/>
        <s v="8021A001AA"/>
        <s v="2469A002AA"/>
        <s v="9967B002AB"/>
        <s v="9969B001AA"/>
        <s v="0250C001AA"/>
        <s v="2588A001AA"/>
        <s v="1244B001AA"/>
        <s v="8623B001AA"/>
        <s v="9527B001AA"/>
        <s v="6555B001AA"/>
        <s v="1889B001AA"/>
        <s v="0579C001AA"/>
        <s v="6317B001AA"/>
        <s v="8267B001AA"/>
        <s v="2602A001AA"/>
        <s v="0776B001AA"/>
        <s v="5673B001AA"/>
        <s v="6316B001AA"/>
        <s v="6315B001AA"/>
        <s v="8171A001AA"/>
        <s v="2723A001AA"/>
        <s v="2599A001AA"/>
        <s v="2595A001AA"/>
        <s v="2444A001AA"/>
        <s v="2639A001AA"/>
        <s v="0176W606"/>
        <s v="2378A001AA"/>
      </sharedItems>
    </cacheField>
    <cacheField name="이스토어 _x000a_부과세 별도" numFmtId="41">
      <sharedItems containsSemiMixedTypes="0" containsString="0" containsNumber="1" containsInteger="1" minValue="4546" maxValue="316364"/>
    </cacheField>
    <cacheField name="VAT 포함 소비자가 (A)" numFmtId="41">
      <sharedItems containsSemiMixedTypes="0" containsString="0" containsNumber="1" containsInteger="1" minValue="5000" maxValue="348000"/>
    </cacheField>
    <cacheField name="VAT 포함 전문점가 (B)" numFmtId="41">
      <sharedItems containsSemiMixedTypes="0" containsString="0" containsNumber="1" minValue="3000" maxValue="292000"/>
    </cacheField>
    <cacheField name="판매 이익(A)-(B)" numFmtId="41">
      <sharedItems containsSemiMixedTypes="0" containsString="0" containsNumber="1" minValue="2000" maxValue="56000"/>
    </cacheField>
    <cacheField name="이익율" numFmtId="0">
      <sharedItems containsSemiMixedTypes="0" containsString="0" containsNumber="1" minValue="0.15142857142857133" maxValue="0.54166666666666663"/>
    </cacheField>
    <cacheField name="ASF 할인쿠폰" numFmtId="9">
      <sharedItems containsSemiMixedTypes="0" containsString="0" containsNumber="1" minValue="0.15" maxValue="0.5" count="13">
        <n v="0.15"/>
        <n v="0.18"/>
        <n v="0.2"/>
        <n v="0.23"/>
        <n v="0.25"/>
        <n v="0.27"/>
        <n v="0.3"/>
        <n v="0.32"/>
        <n v="0.35"/>
        <n v="0.38"/>
        <n v="0.4"/>
        <n v="0.45"/>
        <n v="0.5"/>
      </sharedItems>
    </cacheField>
    <cacheField name="VAT포함 ASF판매가" numFmtId="41">
      <sharedItems containsSemiMixedTypes="0" containsString="0" containsNumber="1" minValue="3000" maxValue="295800"/>
    </cacheField>
    <cacheField name="등록일" numFmtId="0">
      <sharedItems containsBlank="1"/>
    </cacheField>
    <cacheField name="전문점 총판가" numFmtId="41">
      <sharedItems containsSemiMixedTypes="0" containsString="0" containsNumber="1" minValue="2727.272727272727" maxValue="265455"/>
    </cacheField>
    <cacheField name="판매 이익금" numFmtId="41">
      <sharedItems containsSemiMixedTypes="0" containsString="0" containsNumber="1" minValue="1818.727272727273" maxValue="50909"/>
    </cacheField>
    <cacheField name="판매시 이익율" numFmtId="176">
      <sharedItems containsSemiMixedTypes="0" containsString="0" containsNumber="1" minValue="0.15145039127565291" maxValue="0.54170485792850598"/>
    </cacheField>
    <cacheField name="2017' TTL" numFmtId="0">
      <sharedItems containsSemiMixedTypes="0" containsString="0" containsNumber="1" containsInteger="1" minValue="104" maxValue="99607"/>
    </cacheField>
    <cacheField name="DC율" numFmtId="9">
      <sharedItems containsSemiMixedTypes="0" containsString="0" containsNumber="1" minValue="0.15" maxValue="0.5"/>
    </cacheField>
    <cacheField name="총판가와 차이" numFmtId="41">
      <sharedItems containsSemiMixedTypes="0" containsString="0" containsNumber="1" minValue="0" maxValue="3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n v="400"/>
    <n v="2"/>
    <s v="필터"/>
    <x v="0"/>
    <s v="단일"/>
    <s v="Ability"/>
    <x v="0"/>
    <n v="31819"/>
    <n v="35000"/>
    <n v="29700.000000000004"/>
    <n v="5299.9999999999964"/>
    <n v="0.15142857142857133"/>
    <x v="0"/>
    <n v="29750"/>
    <s v="2015-05-26"/>
    <n v="27000"/>
    <n v="4819"/>
    <n v="0.15145039127565291"/>
    <n v="735"/>
    <n v="0.15"/>
    <n v="49.999999999996362"/>
  </r>
  <r>
    <n v="400"/>
    <n v="128"/>
    <s v="리모트 컨트롤 시스템"/>
    <x v="1"/>
    <s v="단일"/>
    <s v="Ability"/>
    <x v="1"/>
    <n v="47273"/>
    <n v="52000"/>
    <n v="44000"/>
    <n v="8000"/>
    <n v="0.15384615384615385"/>
    <x v="0"/>
    <n v="44200"/>
    <s v="2008-11-15"/>
    <n v="40000"/>
    <n v="7273"/>
    <n v="0.15385103547479534"/>
    <n v="798"/>
    <n v="0.15"/>
    <n v="200"/>
  </r>
  <r>
    <n v="100"/>
    <n v="113"/>
    <s v="배터리"/>
    <x v="2"/>
    <s v="단일"/>
    <s v="Ability"/>
    <x v="2"/>
    <n v="316364"/>
    <n v="348000"/>
    <n v="292000"/>
    <n v="56000"/>
    <n v="0.16091954022988506"/>
    <x v="0"/>
    <n v="295800"/>
    <s v="2012-04-23"/>
    <n v="265455"/>
    <n v="50909"/>
    <n v="0.16091906790911734"/>
    <n v="274"/>
    <n v="0.15"/>
    <n v="3800"/>
  </r>
  <r>
    <n v="400"/>
    <n v="129"/>
    <s v="리모트 컨트롤 시스템"/>
    <x v="3"/>
    <s v="단일"/>
    <s v="Ability"/>
    <x v="3"/>
    <n v="131819"/>
    <n v="145000"/>
    <n v="121000"/>
    <n v="24000"/>
    <n v="0.16551724137931034"/>
    <x v="0"/>
    <n v="123250"/>
    <s v="2008-11-15"/>
    <n v="109999.99999999999"/>
    <n v="21819.000000000015"/>
    <n v="0.16552242089531868"/>
    <n v="773"/>
    <n v="0.15"/>
    <n v="2250"/>
  </r>
  <r>
    <n v="400"/>
    <n v="104"/>
    <s v="배터리"/>
    <x v="4"/>
    <s v="단일"/>
    <s v="Ability"/>
    <x v="4"/>
    <n v="53637"/>
    <n v="59000"/>
    <n v="48400.000000000007"/>
    <n v="10599.999999999993"/>
    <n v="0.17966101694915243"/>
    <x v="0"/>
    <n v="50150"/>
    <s v="2008-12-11"/>
    <n v="44000"/>
    <n v="9637"/>
    <n v="0.17967074966907173"/>
    <n v="1008"/>
    <n v="0.18"/>
    <n v="1749.9999999999927"/>
  </r>
  <r>
    <n v="100"/>
    <n v="71"/>
    <s v="어댑터"/>
    <x v="5"/>
    <s v="단일"/>
    <s v="Ability"/>
    <x v="5"/>
    <n v="100000"/>
    <n v="110000"/>
    <n v="90200.000000000015"/>
    <n v="19799.999999999985"/>
    <n v="0.17999999999999985"/>
    <x v="1"/>
    <n v="90200"/>
    <s v="2016-08-31"/>
    <n v="82000"/>
    <n v="18000"/>
    <n v="0.18"/>
    <n v="311"/>
    <n v="0.18"/>
    <n v="0"/>
  </r>
  <r>
    <n v="100"/>
    <n v="100"/>
    <s v="배터리"/>
    <x v="6"/>
    <s v="단일"/>
    <s v="Ability"/>
    <x v="6"/>
    <n v="42728"/>
    <n v="47000"/>
    <n v="38500"/>
    <n v="8500"/>
    <n v="0.18085106382978725"/>
    <x v="1"/>
    <n v="38540"/>
    <s v="2015-05-29"/>
    <n v="35000"/>
    <n v="7728"/>
    <n v="0.18086500655307994"/>
    <n v="145"/>
    <n v="0.18"/>
    <n v="40"/>
  </r>
  <r>
    <n v="100"/>
    <n v="17"/>
    <s v="파인더"/>
    <x v="7"/>
    <s v="단일"/>
    <s v="Ability"/>
    <x v="7"/>
    <n v="200000"/>
    <n v="220000"/>
    <n v="180000"/>
    <n v="40000"/>
    <n v="0.18181818181818182"/>
    <x v="1"/>
    <n v="180400"/>
    <s v="2008-12-10"/>
    <n v="163636.36363636362"/>
    <n v="36363.636363636382"/>
    <n v="0.18181818181818191"/>
    <n v="228"/>
    <n v="0.18"/>
    <n v="400"/>
  </r>
  <r>
    <n v="400"/>
    <n v="10"/>
    <s v="필터"/>
    <x v="8"/>
    <s v="단일"/>
    <s v="Ability"/>
    <x v="8"/>
    <n v="72728"/>
    <n v="80000"/>
    <n v="65000"/>
    <n v="15000"/>
    <n v="0.1875"/>
    <x v="1"/>
    <n v="65600"/>
    <s v="2008-12-10"/>
    <n v="59090.909090909088"/>
    <n v="13637.090909090912"/>
    <n v="0.18750812491875085"/>
    <n v="989"/>
    <n v="0.18"/>
    <n v="600"/>
  </r>
  <r>
    <n v="400"/>
    <n v="108"/>
    <s v="배터리"/>
    <x v="9"/>
    <s v="단일"/>
    <s v="Ability"/>
    <x v="9"/>
    <n v="190000"/>
    <n v="209000"/>
    <n v="167200"/>
    <n v="41800"/>
    <n v="0.2"/>
    <x v="2"/>
    <n v="167200"/>
    <s v="2016-04-27"/>
    <n v="152000"/>
    <n v="38000"/>
    <n v="0.2"/>
    <n v="1036"/>
    <n v="0.2"/>
    <n v="0"/>
  </r>
  <r>
    <n v="100"/>
    <n v="56"/>
    <s v="충전기"/>
    <x v="10"/>
    <s v="단일"/>
    <s v="Ability"/>
    <x v="10"/>
    <n v="62728"/>
    <n v="69000"/>
    <n v="55000"/>
    <n v="14000"/>
    <n v="0.20289855072463769"/>
    <x v="2"/>
    <n v="55200"/>
    <s v="2008-12-10"/>
    <n v="49999.999999999993"/>
    <n v="12728.000000000007"/>
    <n v="0.20290779237342188"/>
    <n v="151"/>
    <n v="0.2"/>
    <n v="200"/>
  </r>
  <r>
    <n v="100"/>
    <n v="114"/>
    <s v="배터리"/>
    <x v="11"/>
    <s v="단일"/>
    <s v="Ability"/>
    <x v="11"/>
    <n v="218182"/>
    <n v="240000"/>
    <n v="190000"/>
    <n v="50000"/>
    <n v="0.20833333333333334"/>
    <x v="2"/>
    <n v="192000"/>
    <s v="2012-12-21"/>
    <n v="172727.27272727271"/>
    <n v="45454.727272727294"/>
    <n v="0.20833399305500588"/>
    <n v="184"/>
    <n v="0.2"/>
    <n v="2000"/>
  </r>
  <r>
    <n v="400"/>
    <n v="76"/>
    <s v="스트랩"/>
    <x v="12"/>
    <s v="단일"/>
    <s v="Ability"/>
    <x v="12"/>
    <n v="38182"/>
    <n v="42000"/>
    <n v="33000"/>
    <n v="9000"/>
    <n v="0.21428571428571427"/>
    <x v="2"/>
    <n v="33600"/>
    <s v="2010-09-30"/>
    <n v="29999.999999999996"/>
    <n v="8182.0000000000036"/>
    <n v="0.21428945576449646"/>
    <n v="873"/>
    <n v="0.2"/>
    <n v="600"/>
  </r>
  <r>
    <n v="400"/>
    <n v="134"/>
    <s v="렌즈 후드"/>
    <x v="13"/>
    <s v="단일"/>
    <s v="Ability"/>
    <x v="13"/>
    <n v="25455"/>
    <n v="28000"/>
    <n v="22000"/>
    <n v="6000"/>
    <n v="0.21428571428571427"/>
    <x v="2"/>
    <n v="22400"/>
    <s v="2015-05-26"/>
    <n v="20000"/>
    <n v="5455"/>
    <n v="0.21429974464741702"/>
    <n v="3562"/>
    <n v="0.2"/>
    <n v="400"/>
  </r>
  <r>
    <n v="100"/>
    <n v="4"/>
    <s v="필터"/>
    <x v="14"/>
    <s v="단일"/>
    <s v="Ability"/>
    <x v="14"/>
    <n v="31819"/>
    <n v="35000"/>
    <n v="27000"/>
    <n v="8000"/>
    <n v="0.22857142857142856"/>
    <x v="2"/>
    <n v="28000"/>
    <s v="2012-10-23"/>
    <n v="24545.454545454544"/>
    <n v="7273.5454545454559"/>
    <n v="0.22859126479604813"/>
    <n v="156"/>
    <n v="0.23"/>
    <n v="1000"/>
  </r>
  <r>
    <n v="100"/>
    <n v="3"/>
    <s v="필터"/>
    <x v="15"/>
    <s v="단일"/>
    <s v="Ability"/>
    <x v="15"/>
    <n v="31819"/>
    <n v="35000"/>
    <n v="27000"/>
    <n v="8000"/>
    <n v="0.22857142857142856"/>
    <x v="2"/>
    <n v="28000"/>
    <s v="2013-07-12"/>
    <n v="24545"/>
    <n v="7274"/>
    <n v="0.22860555014299633"/>
    <n v="209"/>
    <n v="0.23"/>
    <n v="1000"/>
  </r>
  <r>
    <n v="100"/>
    <n v="115"/>
    <s v="배터리"/>
    <x v="16"/>
    <s v="단일"/>
    <s v="Ability"/>
    <x v="16"/>
    <n v="177273"/>
    <n v="195000"/>
    <n v="150000"/>
    <n v="45000"/>
    <n v="0.23076923076923078"/>
    <x v="3"/>
    <n v="150150"/>
    <s v="2013-09-03"/>
    <n v="136363.63636363635"/>
    <n v="40909.363636363647"/>
    <n v="0.23077041419936284"/>
    <n v="291"/>
    <n v="0.23"/>
    <n v="150"/>
  </r>
  <r>
    <n v="400"/>
    <n v="111"/>
    <s v="배터리"/>
    <x v="17"/>
    <s v="단일"/>
    <s v="Ability"/>
    <x v="17"/>
    <n v="59091"/>
    <n v="65000"/>
    <n v="50000"/>
    <n v="15000"/>
    <n v="0.23076923076923078"/>
    <x v="3"/>
    <n v="50050"/>
    <s v="2015-01-21"/>
    <n v="45454.545454545449"/>
    <n v="13636.454545454551"/>
    <n v="0.23077041419936287"/>
    <n v="99607"/>
    <n v="0.23"/>
    <n v="50"/>
  </r>
  <r>
    <n v="100"/>
    <n v="58"/>
    <s v="충전기"/>
    <x v="18"/>
    <s v="단일"/>
    <s v="Ability"/>
    <x v="18"/>
    <n v="54546"/>
    <n v="60000"/>
    <n v="46000"/>
    <n v="14000"/>
    <n v="0.23333333333333334"/>
    <x v="3"/>
    <n v="46200"/>
    <s v="2012-11-01"/>
    <n v="41818.181818181816"/>
    <n v="12727.818181818184"/>
    <n v="0.23334099992333412"/>
    <n v="316"/>
    <n v="0.23"/>
    <n v="200"/>
  </r>
  <r>
    <n v="100"/>
    <n v="137"/>
    <s v="렌즈 후드"/>
    <x v="19"/>
    <s v="단일"/>
    <s v="Ability"/>
    <x v="19"/>
    <n v="45455"/>
    <n v="50000"/>
    <n v="37700"/>
    <n v="12300"/>
    <n v="0.246"/>
    <x v="3"/>
    <n v="38500"/>
    <s v="2008-12-10"/>
    <n v="34272.727272727272"/>
    <n v="11182.272727272728"/>
    <n v="0.24600753992460078"/>
    <n v="104"/>
    <n v="0.23"/>
    <n v="800"/>
  </r>
  <r>
    <n v="100"/>
    <n v="109"/>
    <s v="배터리"/>
    <x v="20"/>
    <s v="단일"/>
    <s v="Ability"/>
    <x v="20"/>
    <n v="180910"/>
    <n v="199000"/>
    <n v="150000"/>
    <n v="49000"/>
    <n v="0.24623115577889448"/>
    <x v="3"/>
    <n v="153230"/>
    <s v="2012-06-19"/>
    <n v="136363.63636363635"/>
    <n v="44546.363636363647"/>
    <n v="0.24623494354299733"/>
    <n v="223"/>
    <n v="0.23"/>
    <n v="3230"/>
  </r>
  <r>
    <n v="400"/>
    <n v="191"/>
    <s v="렌즈 후드"/>
    <x v="21"/>
    <s v="단일"/>
    <s v="Ability"/>
    <x v="21"/>
    <n v="54546"/>
    <n v="60000"/>
    <n v="45000"/>
    <n v="15000"/>
    <n v="0.25"/>
    <x v="4"/>
    <n v="45000"/>
    <s v="2012-10-11"/>
    <n v="40909.090909090904"/>
    <n v="13636.909090909096"/>
    <n v="0.25000749992500082"/>
    <n v="442"/>
    <n v="0.25"/>
    <n v="0"/>
  </r>
  <r>
    <n v="400"/>
    <n v="106"/>
    <s v="배터리"/>
    <x v="22"/>
    <s v="단일"/>
    <s v="Ability"/>
    <x v="22"/>
    <n v="54546"/>
    <n v="60000"/>
    <n v="45000"/>
    <n v="15000"/>
    <n v="0.25"/>
    <x v="4"/>
    <n v="45000"/>
    <s v="2012-11-01"/>
    <n v="40909.090909090904"/>
    <n v="13636.909090909096"/>
    <n v="0.25000749992500082"/>
    <n v="8208"/>
    <n v="0.25"/>
    <n v="0"/>
  </r>
  <r>
    <n v="400"/>
    <n v="126"/>
    <s v="리모트 컨트롤 시스템"/>
    <x v="23"/>
    <s v="단일"/>
    <s v="Ability"/>
    <x v="23"/>
    <n v="44546"/>
    <n v="49000"/>
    <n v="36740"/>
    <n v="12260"/>
    <n v="0.25020408163265306"/>
    <x v="4"/>
    <n v="36750"/>
    <s v="2017-04-11"/>
    <n v="33400"/>
    <n v="11146"/>
    <n v="0.25021326269474253"/>
    <n v="1223"/>
    <n v="0.25"/>
    <n v="10"/>
  </r>
  <r>
    <n v="400"/>
    <n v="62"/>
    <s v="충전기"/>
    <x v="24"/>
    <s v="단일"/>
    <s v="Ability"/>
    <x v="24"/>
    <n v="53637"/>
    <n v="59000"/>
    <n v="44000"/>
    <n v="15000"/>
    <n v="0.25423728813559321"/>
    <x v="4"/>
    <n v="44250"/>
    <s v="2008-11-30"/>
    <n v="40000"/>
    <n v="13637"/>
    <n v="0.25424613606279245"/>
    <n v="842"/>
    <n v="0.25"/>
    <n v="250"/>
  </r>
  <r>
    <n v="400"/>
    <n v="150"/>
    <s v="렌즈 후드"/>
    <x v="25"/>
    <s v="단일"/>
    <s v="Ability"/>
    <x v="25"/>
    <n v="49091"/>
    <n v="54000"/>
    <n v="40150"/>
    <n v="13850"/>
    <n v="0.25648148148148148"/>
    <x v="4"/>
    <n v="40500"/>
    <s v="2016-12-05"/>
    <n v="36500"/>
    <n v="12591"/>
    <n v="0.25648285836507712"/>
    <n v="495"/>
    <n v="0.25"/>
    <n v="350"/>
  </r>
  <r>
    <n v="100"/>
    <n v="102"/>
    <s v="배터리"/>
    <x v="26"/>
    <s v="단일"/>
    <s v="Ability"/>
    <x v="26"/>
    <n v="42728"/>
    <n v="47000"/>
    <n v="34500"/>
    <n v="12500"/>
    <n v="0.26595744680851063"/>
    <x v="4"/>
    <n v="35250"/>
    <s v="2016-03-11"/>
    <n v="31363.63636363636"/>
    <n v="11364.36363636364"/>
    <n v="0.26596994093717563"/>
    <n v="177"/>
    <n v="0.25"/>
    <n v="750"/>
  </r>
  <r>
    <n v="100"/>
    <n v="110"/>
    <s v="배터리"/>
    <x v="27"/>
    <s v="단일"/>
    <s v="Ability"/>
    <x v="27"/>
    <n v="54546"/>
    <n v="60000"/>
    <n v="44000"/>
    <n v="16000"/>
    <n v="0.26666666666666666"/>
    <x v="4"/>
    <n v="45000"/>
    <s v="2008-12-10"/>
    <n v="40000"/>
    <n v="14546"/>
    <n v="0.2666739999266674"/>
    <n v="197"/>
    <n v="0.25"/>
    <n v="1000"/>
  </r>
  <r>
    <n v="400"/>
    <n v="112"/>
    <s v="배터리"/>
    <x v="28"/>
    <s v="단일"/>
    <s v="Ability"/>
    <x v="28"/>
    <n v="54546"/>
    <n v="60000"/>
    <n v="44000"/>
    <n v="16000"/>
    <n v="0.26666666666666666"/>
    <x v="4"/>
    <n v="45000"/>
    <s v="2011-10-17"/>
    <n v="40000"/>
    <n v="14546"/>
    <n v="0.2666739999266674"/>
    <n v="1950"/>
    <n v="0.25"/>
    <n v="1000"/>
  </r>
  <r>
    <n v="400"/>
    <n v="72"/>
    <s v="스트랩"/>
    <x v="29"/>
    <s v="단일"/>
    <s v="Ability"/>
    <x v="29"/>
    <n v="27273"/>
    <n v="30000"/>
    <n v="22000"/>
    <n v="8000"/>
    <n v="0.26666666666666666"/>
    <x v="4"/>
    <n v="22500"/>
    <s v="2012-06-19"/>
    <n v="20000"/>
    <n v="7273"/>
    <n v="0.2666739999266674"/>
    <n v="914"/>
    <n v="0.25"/>
    <n v="500"/>
  </r>
  <r>
    <n v="400"/>
    <n v="165"/>
    <s v="렌즈 후드"/>
    <x v="30"/>
    <s v="단일"/>
    <s v="Ability"/>
    <x v="30"/>
    <n v="21819"/>
    <n v="24000"/>
    <n v="17600"/>
    <n v="6400"/>
    <n v="0.26666666666666666"/>
    <x v="4"/>
    <n v="18000"/>
    <s v="2016-11-29"/>
    <n v="16000"/>
    <n v="5819"/>
    <n v="0.26669416563545534"/>
    <n v="607"/>
    <n v="0.25"/>
    <n v="400"/>
  </r>
  <r>
    <n v="100"/>
    <n v="97"/>
    <s v="배터리"/>
    <x v="31"/>
    <s v="단일"/>
    <s v="Ability"/>
    <x v="31"/>
    <n v="53637"/>
    <n v="59000"/>
    <n v="43000"/>
    <n v="16000"/>
    <n v="0.2711864406779661"/>
    <x v="5"/>
    <n v="43070"/>
    <s v="2014-03-31"/>
    <n v="39090.909090909088"/>
    <n v="14546.090909090912"/>
    <n v="0.27119508751591087"/>
    <n v="394"/>
    <n v="0.27"/>
    <n v="70"/>
  </r>
  <r>
    <n v="400"/>
    <n v="99"/>
    <s v="배터리"/>
    <x v="32"/>
    <s v="단일"/>
    <s v="Ability"/>
    <x v="32"/>
    <n v="53637"/>
    <n v="59000"/>
    <n v="43000"/>
    <n v="16000"/>
    <n v="0.2711864406779661"/>
    <x v="5"/>
    <n v="43070"/>
    <s v="2014-10-14"/>
    <n v="39090.909090909088"/>
    <n v="14546.090909090912"/>
    <n v="0.27119508751591087"/>
    <n v="3585"/>
    <n v="0.27"/>
    <n v="70"/>
  </r>
  <r>
    <n v="100"/>
    <n v="169"/>
    <s v="렌즈 후드"/>
    <x v="33"/>
    <s v="단일"/>
    <s v="Ability"/>
    <x v="33"/>
    <n v="52728"/>
    <n v="58000"/>
    <n v="42000"/>
    <n v="16000"/>
    <n v="0.27586206896551724"/>
    <x v="5"/>
    <n v="42340"/>
    <s v="2013-07-02"/>
    <n v="38181.818181818177"/>
    <n v="14546.181818181823"/>
    <n v="0.27587205693714578"/>
    <n v="390"/>
    <n v="0.27"/>
    <n v="340"/>
  </r>
  <r>
    <n v="100"/>
    <n v="98"/>
    <s v="배터리"/>
    <x v="34"/>
    <s v="단일"/>
    <s v="Ability"/>
    <x v="34"/>
    <n v="59091"/>
    <n v="65000"/>
    <n v="47000"/>
    <n v="18000"/>
    <n v="0.27692307692307694"/>
    <x v="5"/>
    <n v="47450"/>
    <s v="2014-03-31"/>
    <n v="42727.272727272721"/>
    <n v="16363.727272727279"/>
    <n v="0.2769241893474011"/>
    <n v="259"/>
    <n v="0.27"/>
    <n v="450"/>
  </r>
  <r>
    <n v="400"/>
    <n v="171"/>
    <s v="렌즈 후드"/>
    <x v="35"/>
    <s v="단일"/>
    <s v="Ability"/>
    <x v="35"/>
    <n v="22728"/>
    <n v="25000"/>
    <n v="18000"/>
    <n v="7000"/>
    <n v="0.28000000000000003"/>
    <x v="5"/>
    <n v="18250"/>
    <s v="2014-06-24"/>
    <n v="16363.636363636362"/>
    <n v="6364.3636363636379"/>
    <n v="0.28002303926274363"/>
    <n v="1333"/>
    <n v="0.27"/>
    <n v="250"/>
  </r>
  <r>
    <n v="400"/>
    <n v="132"/>
    <s v="렌즈 후드"/>
    <x v="36"/>
    <s v="단일"/>
    <s v="Ability"/>
    <x v="36"/>
    <n v="25455"/>
    <n v="28000"/>
    <n v="20000"/>
    <n v="8000"/>
    <n v="0.2857142857142857"/>
    <x v="5"/>
    <n v="20440"/>
    <s v="2012-06-22"/>
    <n v="18181.81818181818"/>
    <n v="7273.1818181818198"/>
    <n v="0.28572704058856097"/>
    <n v="476"/>
    <n v="0.27"/>
    <n v="440"/>
  </r>
  <r>
    <n v="400"/>
    <n v="203"/>
    <s v="렌즈 캡"/>
    <x v="37"/>
    <s v="단일"/>
    <s v="Ability"/>
    <x v="37"/>
    <n v="6364"/>
    <n v="7000"/>
    <n v="4950"/>
    <n v="2050"/>
    <n v="0.29285714285714287"/>
    <x v="5"/>
    <n v="5110"/>
    <s v="2015-05-26"/>
    <n v="4500"/>
    <n v="1864"/>
    <n v="0.2928975487115022"/>
    <n v="1394"/>
    <n v="0.27"/>
    <n v="160"/>
  </r>
  <r>
    <n v="400"/>
    <n v="196"/>
    <s v="렌즈 캡"/>
    <x v="38"/>
    <s v="단일"/>
    <s v="Ability"/>
    <x v="38"/>
    <n v="9091"/>
    <n v="10000"/>
    <n v="7000"/>
    <n v="3000"/>
    <n v="0.3"/>
    <x v="6"/>
    <n v="7000"/>
    <s v="2012-12-13"/>
    <n v="6363.6363636363631"/>
    <n v="2727.3636363636369"/>
    <n v="0.30000699993000074"/>
    <n v="1944"/>
    <n v="0.3"/>
    <n v="0"/>
  </r>
  <r>
    <n v="400"/>
    <n v="197"/>
    <s v="렌즈 캡"/>
    <x v="39"/>
    <s v="단일"/>
    <s v="Ability"/>
    <x v="39"/>
    <n v="9091"/>
    <n v="10000"/>
    <n v="7000"/>
    <n v="3000"/>
    <n v="0.3"/>
    <x v="6"/>
    <n v="7000"/>
    <s v="2012-12-13"/>
    <n v="6363.6363636363631"/>
    <n v="2727.3636363636369"/>
    <n v="0.30000699993000074"/>
    <n v="773"/>
    <n v="0.3"/>
    <n v="0"/>
  </r>
  <r>
    <n v="100"/>
    <n v="33"/>
    <s v="커플러"/>
    <x v="40"/>
    <s v="단일"/>
    <s v="Ability"/>
    <x v="40"/>
    <n v="57182"/>
    <n v="62900"/>
    <n v="44000"/>
    <n v="18900"/>
    <n v="0.30047694753577109"/>
    <x v="6"/>
    <n v="44030"/>
    <s v="2008-11-30"/>
    <n v="40000"/>
    <n v="17182"/>
    <n v="0.30047917176733935"/>
    <n v="266"/>
    <n v="0.3"/>
    <n v="30"/>
  </r>
  <r>
    <n v="400"/>
    <n v="172"/>
    <s v="렌즈 후드"/>
    <x v="41"/>
    <s v="단일"/>
    <s v="Ability"/>
    <x v="41"/>
    <n v="32000"/>
    <n v="35200"/>
    <n v="24200.000000000004"/>
    <n v="10999.999999999996"/>
    <n v="0.31249999999999989"/>
    <x v="6"/>
    <n v="24640"/>
    <s v="2016-03-30"/>
    <n v="22000"/>
    <n v="10000"/>
    <n v="0.3125"/>
    <n v="1038"/>
    <n v="0.3"/>
    <n v="439.99999999999636"/>
  </r>
  <r>
    <n v="400"/>
    <n v="142"/>
    <s v="렌즈 후드"/>
    <x v="42"/>
    <s v="단일"/>
    <s v="Ability"/>
    <x v="42"/>
    <n v="20000"/>
    <n v="22000"/>
    <n v="15000"/>
    <n v="7000"/>
    <n v="0.31818181818181818"/>
    <x v="6"/>
    <n v="15399.999999999998"/>
    <s v="2013-09-12"/>
    <n v="13636.363636363636"/>
    <n v="6363.636363636364"/>
    <n v="0.31818181818181818"/>
    <n v="555"/>
    <n v="0.3"/>
    <n v="399.99999999999818"/>
  </r>
  <r>
    <n v="400"/>
    <n v="167"/>
    <s v="렌즈 후드"/>
    <x v="43"/>
    <s v="단일"/>
    <s v="Ability"/>
    <x v="43"/>
    <n v="20000"/>
    <n v="22000"/>
    <n v="15000"/>
    <n v="7000"/>
    <n v="0.31818181818181818"/>
    <x v="6"/>
    <n v="15399.999999999998"/>
    <s v="2013-05-13"/>
    <n v="13636.363636363636"/>
    <n v="6363.636363636364"/>
    <n v="0.31818181818181818"/>
    <n v="2935"/>
    <n v="0.3"/>
    <n v="399.99999999999818"/>
  </r>
  <r>
    <n v="100"/>
    <n v="87"/>
    <s v="스크린 "/>
    <x v="44"/>
    <s v="단일"/>
    <s v="Ability"/>
    <x v="44"/>
    <n v="35455"/>
    <n v="39000"/>
    <n v="26399.999999999996"/>
    <n v="12600.000000000004"/>
    <n v="0.32307692307692315"/>
    <x v="7"/>
    <n v="26519.999999999996"/>
    <s v="2008-11-30"/>
    <n v="23999.999999999996"/>
    <n v="11455.000000000004"/>
    <n v="0.32308560146664794"/>
    <n v="300"/>
    <n v="0.32"/>
    <n v="120"/>
  </r>
  <r>
    <n v="400"/>
    <n v="170"/>
    <s v="렌즈 후드"/>
    <x v="45"/>
    <s v="단일"/>
    <s v="Ability"/>
    <x v="45"/>
    <n v="33637"/>
    <n v="37000"/>
    <n v="25000"/>
    <n v="12000"/>
    <n v="0.32432432432432434"/>
    <x v="7"/>
    <n v="25159.999999999996"/>
    <s v="2008-12-11"/>
    <n v="22727.272727272724"/>
    <n v="10909.727272727276"/>
    <n v="0.32433710713581104"/>
    <n v="510"/>
    <n v="0.32"/>
    <n v="159.99999999999636"/>
  </r>
  <r>
    <n v="400"/>
    <n v="135"/>
    <s v="렌즈 후드"/>
    <x v="46"/>
    <s v="단일"/>
    <s v="Ability"/>
    <x v="46"/>
    <n v="30000"/>
    <n v="33000"/>
    <n v="22000"/>
    <n v="11000"/>
    <n v="0.33333333333333331"/>
    <x v="7"/>
    <n v="22439.999999999996"/>
    <s v="2008-12-10"/>
    <n v="20000"/>
    <n v="10000"/>
    <n v="0.33333333333333331"/>
    <n v="680"/>
    <n v="0.32"/>
    <n v="439.99999999999636"/>
  </r>
  <r>
    <n v="100"/>
    <n v="63"/>
    <s v="충전기"/>
    <x v="47"/>
    <s v="단일"/>
    <s v="Ability"/>
    <x v="47"/>
    <n v="54546"/>
    <n v="60000"/>
    <n v="40000"/>
    <n v="20000"/>
    <n v="0.33333333333333331"/>
    <x v="7"/>
    <n v="40799.999999999993"/>
    <s v="2010-02-26"/>
    <n v="36363.63636363636"/>
    <n v="18182.36363636364"/>
    <n v="0.33333999993333407"/>
    <n v="368"/>
    <n v="0.32"/>
    <n v="799.99999999999272"/>
  </r>
  <r>
    <n v="100"/>
    <n v="143"/>
    <s v="렌즈 후드"/>
    <x v="48"/>
    <s v="단일"/>
    <s v="Ability"/>
    <x v="48"/>
    <n v="27273"/>
    <n v="30000"/>
    <n v="20000"/>
    <n v="10000"/>
    <n v="0.33333333333333331"/>
    <x v="7"/>
    <n v="20399.999999999996"/>
    <s v="2008-12-11"/>
    <n v="18181.81818181818"/>
    <n v="9091.1818181818198"/>
    <n v="0.33333999993333407"/>
    <n v="379"/>
    <n v="0.32"/>
    <n v="399.99999999999636"/>
  </r>
  <r>
    <n v="400"/>
    <n v="125"/>
    <s v="리모트 컨트롤 시스템"/>
    <x v="49"/>
    <s v="단일"/>
    <s v="Ability"/>
    <x v="49"/>
    <n v="27273"/>
    <n v="30000"/>
    <n v="20000"/>
    <n v="10000"/>
    <n v="0.33333333333333331"/>
    <x v="7"/>
    <n v="20399.999999999996"/>
    <s v="2010-02-26"/>
    <n v="18181.81818181818"/>
    <n v="9091.1818181818198"/>
    <n v="0.33333999993333407"/>
    <n v="7898"/>
    <n v="0.32"/>
    <n v="399.99999999999636"/>
  </r>
  <r>
    <n v="400"/>
    <n v="7"/>
    <s v="필터"/>
    <x v="50"/>
    <s v="단일"/>
    <s v="Ability"/>
    <x v="50"/>
    <n v="54546"/>
    <n v="60000"/>
    <n v="40000"/>
    <n v="20000"/>
    <n v="0.33333333333333331"/>
    <x v="7"/>
    <n v="40799.999999999993"/>
    <s v="2008-12-10"/>
    <n v="36363.63636363636"/>
    <n v="18182.36363636364"/>
    <n v="0.33333999993333407"/>
    <n v="615"/>
    <n v="0.32"/>
    <n v="799.99999999999272"/>
  </r>
  <r>
    <n v="100"/>
    <n v="183"/>
    <s v="렌즈 후드"/>
    <x v="51"/>
    <s v="단일"/>
    <s v="Ability"/>
    <x v="51"/>
    <n v="40910"/>
    <n v="45000"/>
    <n v="30000"/>
    <n v="15000"/>
    <n v="0.33333333333333331"/>
    <x v="7"/>
    <n v="30599.999999999996"/>
    <s v="2008-12-11"/>
    <n v="27272.727272727272"/>
    <n v="13637.272727272728"/>
    <n v="0.33334814781893735"/>
    <n v="215"/>
    <n v="0.32"/>
    <n v="599.99999999999636"/>
  </r>
  <r>
    <n v="400"/>
    <n v="127"/>
    <s v="리모트 컨트롤 시스템"/>
    <x v="52"/>
    <s v="단일"/>
    <s v="Ability"/>
    <x v="52"/>
    <n v="20910"/>
    <n v="23000"/>
    <n v="15000"/>
    <n v="8000"/>
    <n v="0.34782608695652173"/>
    <x v="7"/>
    <n v="15639.999999999998"/>
    <s v="2008-12-10"/>
    <n v="13636.363636363636"/>
    <n v="7273.636363636364"/>
    <n v="0.34785444111125607"/>
    <n v="1052"/>
    <n v="0.32"/>
    <n v="639.99999999999818"/>
  </r>
  <r>
    <n v="400"/>
    <n v="107"/>
    <s v="배터리"/>
    <x v="53"/>
    <s v="단일"/>
    <s v="Ability"/>
    <x v="53"/>
    <n v="54546"/>
    <n v="60000"/>
    <n v="39000.000000000007"/>
    <n v="20999.999999999993"/>
    <n v="0.34999999999999987"/>
    <x v="8"/>
    <n v="39000"/>
    <s v="2017-10-27"/>
    <n v="35454.545454545456"/>
    <n v="19091.454545454544"/>
    <n v="0.3500064999350006"/>
    <n v="7654"/>
    <n v="0.35"/>
    <n v="0"/>
  </r>
  <r>
    <n v="400"/>
    <n v="59"/>
    <s v="충전기"/>
    <x v="54"/>
    <s v="단일"/>
    <s v="Ability"/>
    <x v="54"/>
    <n v="54546"/>
    <n v="60000"/>
    <n v="39000.000000000007"/>
    <n v="20999.999999999993"/>
    <n v="0.34999999999999987"/>
    <x v="8"/>
    <n v="39000"/>
    <s v="2015-04-10"/>
    <n v="35454.545454545456"/>
    <n v="19091.454545454544"/>
    <n v="0.3500064999350006"/>
    <n v="403"/>
    <n v="0.35"/>
    <n v="0"/>
  </r>
  <r>
    <n v="100"/>
    <n v="31"/>
    <s v="커플러"/>
    <x v="55"/>
    <s v="단일"/>
    <s v="Ability"/>
    <x v="55"/>
    <n v="40910"/>
    <n v="45000"/>
    <n v="29250"/>
    <n v="15750"/>
    <n v="0.35"/>
    <x v="8"/>
    <n v="29250"/>
    <s v="2015-04-10"/>
    <n v="26590.909090909088"/>
    <n v="14319.090909090912"/>
    <n v="0.350014444123464"/>
    <n v="133"/>
    <n v="0.35"/>
    <n v="0"/>
  </r>
  <r>
    <n v="100"/>
    <n v="5"/>
    <s v="필터"/>
    <x v="56"/>
    <s v="단일"/>
    <s v="Ability"/>
    <x v="56"/>
    <n v="22728"/>
    <n v="25000"/>
    <n v="16100.000000000002"/>
    <n v="8899.9999999999982"/>
    <n v="0.35599999999999993"/>
    <x v="8"/>
    <n v="16250"/>
    <s v="2008-12-10"/>
    <n v="14636.363636363636"/>
    <n v="8091.636363636364"/>
    <n v="0.35602060734056512"/>
    <n v="220"/>
    <n v="0.35"/>
    <n v="149.99999999999818"/>
  </r>
  <r>
    <n v="400"/>
    <n v="186"/>
    <s v="렌즈 후드"/>
    <x v="57"/>
    <s v="단일"/>
    <s v="Ability"/>
    <x v="57"/>
    <n v="38182"/>
    <n v="42000"/>
    <n v="27000"/>
    <n v="15000"/>
    <n v="0.35714285714285715"/>
    <x v="8"/>
    <n v="27300"/>
    <s v="2008-12-11"/>
    <n v="24545.454545454544"/>
    <n v="13636.545454545456"/>
    <n v="0.35714591835276976"/>
    <n v="1253"/>
    <n v="0.35"/>
    <n v="300"/>
  </r>
  <r>
    <n v="100"/>
    <n v="30"/>
    <s v="커플러"/>
    <x v="58"/>
    <s v="단일"/>
    <s v="Ability"/>
    <x v="58"/>
    <n v="29091"/>
    <n v="32000"/>
    <n v="20000"/>
    <n v="12000"/>
    <n v="0.375"/>
    <x v="8"/>
    <n v="20800"/>
    <s v="2013-05-13"/>
    <n v="18181.81818181818"/>
    <n v="10909.18181818182"/>
    <n v="0.37500195311889656"/>
    <n v="175"/>
    <n v="0.38"/>
    <n v="800"/>
  </r>
  <r>
    <n v="100"/>
    <n v="140"/>
    <s v="렌즈 후드"/>
    <x v="59"/>
    <s v="단일"/>
    <s v="Ability"/>
    <x v="59"/>
    <n v="21819"/>
    <n v="24000"/>
    <n v="15000"/>
    <n v="9000"/>
    <n v="0.375"/>
    <x v="8"/>
    <n v="15600"/>
    <s v="2014-07-03"/>
    <n v="13636.363636363636"/>
    <n v="8182.636363636364"/>
    <n v="0.37502343662112675"/>
    <n v="117"/>
    <n v="0.38"/>
    <n v="600"/>
  </r>
  <r>
    <n v="400"/>
    <n v="195"/>
    <s v="렌즈 캡"/>
    <x v="60"/>
    <s v="단일"/>
    <s v="Ability"/>
    <x v="60"/>
    <n v="7273"/>
    <n v="8000"/>
    <n v="5000"/>
    <n v="3000"/>
    <n v="0.375"/>
    <x v="8"/>
    <n v="5200"/>
    <s v="2012-12-13"/>
    <n v="4545.454545454545"/>
    <n v="2727.545454545455"/>
    <n v="0.37502343662112675"/>
    <n v="579"/>
    <n v="0.38"/>
    <n v="200"/>
  </r>
  <r>
    <n v="400"/>
    <n v="27"/>
    <s v="파인더"/>
    <x v="61"/>
    <s v="단일"/>
    <s v="Ability"/>
    <x v="61"/>
    <n v="13637"/>
    <n v="15000"/>
    <n v="9350"/>
    <n v="5650"/>
    <n v="0.37666666666666665"/>
    <x v="8"/>
    <n v="9750"/>
    <s v="2008-12-10"/>
    <n v="8500"/>
    <n v="5137"/>
    <n v="0.37669575419813744"/>
    <n v="704"/>
    <n v="0.38"/>
    <n v="400"/>
  </r>
  <r>
    <n v="400"/>
    <n v="161"/>
    <s v="렌즈 후드"/>
    <x v="62"/>
    <s v="단일"/>
    <s v="Ability"/>
    <x v="62"/>
    <n v="18182"/>
    <n v="20000"/>
    <n v="12144.000000000002"/>
    <n v="7855.9999999999982"/>
    <n v="0.39279999999999993"/>
    <x v="9"/>
    <n v="12400"/>
    <s v="2015-10-20"/>
    <n v="11040"/>
    <n v="7142"/>
    <n v="0.39280607193928063"/>
    <n v="839"/>
    <n v="0.38"/>
    <n v="255.99999999999818"/>
  </r>
  <r>
    <n v="400"/>
    <n v="202"/>
    <s v="렌즈 캡"/>
    <x v="63"/>
    <s v="단일"/>
    <s v="Ability"/>
    <x v="63"/>
    <n v="4546"/>
    <n v="5000"/>
    <n v="3000"/>
    <n v="2000"/>
    <n v="0.4"/>
    <x v="10"/>
    <n v="3000"/>
    <s v="2012-10-23"/>
    <n v="2727.272727272727"/>
    <n v="1818.727272727273"/>
    <n v="0.40007199136103672"/>
    <n v="719"/>
    <n v="0.4"/>
    <n v="0"/>
  </r>
  <r>
    <n v="100"/>
    <n v="164"/>
    <s v="렌즈 후드"/>
    <x v="64"/>
    <s v="단일"/>
    <s v="Ability"/>
    <x v="64"/>
    <n v="20000"/>
    <n v="22000"/>
    <n v="13000"/>
    <n v="9000"/>
    <n v="0.40909090909090912"/>
    <x v="10"/>
    <n v="13200"/>
    <s v="2013-07-12"/>
    <n v="11818"/>
    <n v="8182"/>
    <n v="0.40910000000000002"/>
    <n v="355"/>
    <n v="0.4"/>
    <n v="200"/>
  </r>
  <r>
    <n v="400"/>
    <n v="9"/>
    <s v="필터"/>
    <x v="65"/>
    <s v="단일"/>
    <s v="Ability"/>
    <x v="65"/>
    <n v="61819"/>
    <n v="68000"/>
    <n v="40000"/>
    <n v="28000"/>
    <n v="0.41176470588235292"/>
    <x v="10"/>
    <n v="40800"/>
    <s v="2008-12-10"/>
    <n v="36363.63636363636"/>
    <n v="25455.36363636364"/>
    <n v="0.41177249124643944"/>
    <n v="2002"/>
    <n v="0.4"/>
    <n v="800"/>
  </r>
  <r>
    <n v="100"/>
    <n v="185"/>
    <s v="렌즈 후드"/>
    <x v="66"/>
    <s v="단일"/>
    <s v="Ability"/>
    <x v="66"/>
    <n v="36364"/>
    <n v="40000"/>
    <n v="23100.000000000004"/>
    <n v="16899.999999999996"/>
    <n v="0.42249999999999993"/>
    <x v="10"/>
    <n v="24000"/>
    <s v="2008-12-11"/>
    <n v="21000"/>
    <n v="15364"/>
    <n v="0.42250577494225056"/>
    <n v="152"/>
    <n v="0.4"/>
    <n v="899.99999999999636"/>
  </r>
  <r>
    <n v="400"/>
    <n v="193"/>
    <s v="렌즈 캡"/>
    <x v="67"/>
    <s v="단일"/>
    <s v="Ability"/>
    <x v="67"/>
    <n v="6364"/>
    <n v="7000"/>
    <n v="4000"/>
    <n v="3000"/>
    <n v="0.42857142857142855"/>
    <x v="10"/>
    <n v="4200"/>
    <s v="2012-12-13"/>
    <n v="3636.363636363636"/>
    <n v="2727.636363636364"/>
    <n v="0.42860407976687054"/>
    <n v="3237"/>
    <n v="0.4"/>
    <n v="200"/>
  </r>
  <r>
    <n v="400"/>
    <n v="194"/>
    <s v="렌즈 캡"/>
    <x v="68"/>
    <s v="단일"/>
    <s v="Ability"/>
    <x v="68"/>
    <n v="6364"/>
    <n v="7000"/>
    <n v="4000"/>
    <n v="3000"/>
    <n v="0.42857142857142855"/>
    <x v="10"/>
    <n v="4200"/>
    <s v="2012-12-13"/>
    <n v="3636.363636363636"/>
    <n v="2727.636363636364"/>
    <n v="0.42860407976687054"/>
    <n v="691"/>
    <n v="0.4"/>
    <n v="200"/>
  </r>
  <r>
    <n v="400"/>
    <n v="204"/>
    <s v="렌즈 캡"/>
    <x v="69"/>
    <s v="단일"/>
    <s v="Ability"/>
    <x v="69"/>
    <n v="6364"/>
    <n v="7000"/>
    <n v="4000"/>
    <n v="3000"/>
    <n v="0.42857142857142855"/>
    <x v="10"/>
    <n v="4200"/>
    <s v="2012-11-21"/>
    <n v="3636.363636363636"/>
    <n v="2727.636363636364"/>
    <n v="0.42860407976687054"/>
    <n v="617"/>
    <n v="0.4"/>
    <n v="200"/>
  </r>
  <r>
    <n v="400"/>
    <n v="26"/>
    <s v="파인더"/>
    <x v="70"/>
    <s v="단일"/>
    <s v="Ability"/>
    <x v="70"/>
    <n v="9091"/>
    <n v="10000"/>
    <n v="5500"/>
    <n v="4500"/>
    <n v="0.45"/>
    <x v="11"/>
    <n v="5500"/>
    <s v="2008-12-10"/>
    <n v="5000"/>
    <n v="4091"/>
    <n v="0.45000549994500055"/>
    <n v="1650"/>
    <n v="0.45"/>
    <n v="0"/>
  </r>
  <r>
    <n v="400"/>
    <n v="209"/>
    <s v="렌즈 캡"/>
    <x v="71"/>
    <s v="단일"/>
    <s v="Ability"/>
    <x v="71"/>
    <n v="5455"/>
    <n v="6000"/>
    <n v="3299.9999999999995"/>
    <n v="2700.0000000000005"/>
    <n v="0.45000000000000007"/>
    <x v="11"/>
    <n v="3300.0000000000005"/>
    <s v="2008-12-10"/>
    <n v="2999.9999999999995"/>
    <n v="2455.0000000000005"/>
    <n v="0.45004582951420724"/>
    <n v="977"/>
    <n v="0.45"/>
    <n v="0"/>
  </r>
  <r>
    <n v="100"/>
    <n v="8"/>
    <s v="필터"/>
    <x v="72"/>
    <s v="단일"/>
    <s v="Ability"/>
    <x v="72"/>
    <n v="59091"/>
    <n v="65000"/>
    <n v="35000"/>
    <n v="30000"/>
    <n v="0.46153846153846156"/>
    <x v="11"/>
    <n v="35750"/>
    <s v="2008-12-10"/>
    <n v="31818.181818181816"/>
    <n v="27272.818181818184"/>
    <n v="0.46153928993955395"/>
    <n v="203"/>
    <n v="0.45"/>
    <n v="750"/>
  </r>
  <r>
    <n v="400"/>
    <n v="6"/>
    <s v="필터"/>
    <x v="73"/>
    <s v="단일"/>
    <s v="Ability"/>
    <x v="73"/>
    <n v="34546"/>
    <n v="38000"/>
    <n v="20000"/>
    <n v="18000"/>
    <n v="0.47368421052631576"/>
    <x v="11"/>
    <n v="20900"/>
    <s v="2008-12-11"/>
    <n v="18181.81818181818"/>
    <n v="16364.18181818182"/>
    <n v="0.47369252064441092"/>
    <n v="832"/>
    <n v="0.45"/>
    <n v="900"/>
  </r>
  <r>
    <n v="100"/>
    <n v="22"/>
    <s v="파인더"/>
    <x v="74"/>
    <s v="단일"/>
    <s v="Ability"/>
    <x v="74"/>
    <n v="20910"/>
    <n v="23000"/>
    <n v="12000"/>
    <n v="11000"/>
    <n v="0.47826086956521741"/>
    <x v="11"/>
    <n v="12650.000000000002"/>
    <s v="2008-12-10"/>
    <n v="10909.090909090908"/>
    <n v="10000.909090909092"/>
    <n v="0.47828355288900487"/>
    <n v="121"/>
    <n v="0.45"/>
    <n v="650.00000000000182"/>
  </r>
  <r>
    <n v="100"/>
    <n v="163"/>
    <s v="렌즈 후드"/>
    <x v="75"/>
    <s v="단일"/>
    <s v="Ability"/>
    <x v="75"/>
    <n v="20000"/>
    <n v="22000"/>
    <n v="11000"/>
    <n v="11000"/>
    <n v="0.5"/>
    <x v="12"/>
    <n v="11000"/>
    <s v="2008-12-11"/>
    <n v="10000"/>
    <n v="10000"/>
    <n v="0.5"/>
    <n v="130"/>
    <n v="0.5"/>
    <n v="0"/>
  </r>
  <r>
    <n v="100"/>
    <n v="35"/>
    <s v="카메라 가방"/>
    <x v="76"/>
    <s v="캐논 자체 제작 bag"/>
    <m/>
    <x v="76"/>
    <n v="35455"/>
    <n v="39000"/>
    <n v="19000"/>
    <n v="20000"/>
    <n v="0.51282051282051277"/>
    <x v="12"/>
    <n v="19500"/>
    <m/>
    <n v="17273"/>
    <n v="18182"/>
    <n v="0.51281906642222541"/>
    <n v="222"/>
    <n v="0.5"/>
    <n v="500"/>
  </r>
  <r>
    <n v="400"/>
    <n v="24"/>
    <s v="파인더"/>
    <x v="77"/>
    <s v="단일"/>
    <s v="Ability"/>
    <x v="77"/>
    <n v="10910"/>
    <n v="12000"/>
    <n v="5500"/>
    <n v="6500"/>
    <n v="0.54166666666666663"/>
    <x v="12"/>
    <n v="6000"/>
    <s v="2008-11-15"/>
    <n v="5000"/>
    <n v="5910"/>
    <n v="0.54170485792850598"/>
    <n v="1029"/>
    <n v="0.5"/>
    <n v="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1" applyNumberFormats="0" applyBorderFormats="0" applyFontFormats="0" applyPatternFormats="0" applyAlignmentFormats="0" applyWidthHeightFormats="1" dataCaption="값" updatedVersion="3" minRefreshableVersion="3" showCalcMbrs="0" useAutoFormatting="1" itemPrintTitles="1" createdVersion="3" indent="0" outline="1" outlineData="1" multipleFieldFilters="0">
  <location ref="A3:C82" firstHeaderRow="1" firstDataRow="1" firstDataCol="3"/>
  <pivotFields count="21">
    <pivotField showAll="0"/>
    <pivotField showAll="0"/>
    <pivotField showAll="0"/>
    <pivotField axis="axisRow" showAll="0">
      <items count="79">
        <item x="0"/>
        <item x="5"/>
        <item x="7"/>
        <item x="76"/>
        <item x="15"/>
        <item x="67"/>
        <item x="68"/>
        <item x="60"/>
        <item x="38"/>
        <item x="39"/>
        <item x="29"/>
        <item x="58"/>
        <item x="55"/>
        <item x="40"/>
        <item x="74"/>
        <item x="77"/>
        <item x="70"/>
        <item x="61"/>
        <item x="12"/>
        <item x="63"/>
        <item x="37"/>
        <item x="69"/>
        <item x="71"/>
        <item x="36"/>
        <item x="13"/>
        <item x="46"/>
        <item x="19"/>
        <item x="59"/>
        <item x="42"/>
        <item x="48"/>
        <item x="25"/>
        <item x="62"/>
        <item x="75"/>
        <item x="64"/>
        <item x="30"/>
        <item x="43"/>
        <item x="33"/>
        <item x="45"/>
        <item x="35"/>
        <item x="41"/>
        <item x="51"/>
        <item x="66"/>
        <item x="57"/>
        <item x="21"/>
        <item x="14"/>
        <item x="56"/>
        <item x="73"/>
        <item x="50"/>
        <item x="72"/>
        <item x="65"/>
        <item x="8"/>
        <item x="49"/>
        <item x="4"/>
        <item x="22"/>
        <item x="53"/>
        <item x="9"/>
        <item x="20"/>
        <item x="27"/>
        <item x="17"/>
        <item x="28"/>
        <item x="31"/>
        <item x="34"/>
        <item x="32"/>
        <item x="6"/>
        <item x="26"/>
        <item x="2"/>
        <item x="11"/>
        <item x="16"/>
        <item x="23"/>
        <item x="52"/>
        <item x="1"/>
        <item x="3"/>
        <item x="10"/>
        <item x="18"/>
        <item x="54"/>
        <item x="24"/>
        <item x="47"/>
        <item x="44"/>
        <item t="default"/>
      </items>
    </pivotField>
    <pivotField showAll="0"/>
    <pivotField showAll="0"/>
    <pivotField axis="axisRow" outline="0" showAll="0" defaultSubtotal="0">
      <items count="78">
        <item x="76"/>
        <item x="55"/>
        <item x="13"/>
        <item x="37"/>
        <item x="0"/>
        <item x="25"/>
        <item x="62"/>
        <item x="66"/>
        <item x="9"/>
        <item x="57"/>
        <item x="41"/>
        <item x="30"/>
        <item x="5"/>
        <item x="61"/>
        <item x="8"/>
        <item x="23"/>
        <item x="77"/>
        <item x="74"/>
        <item x="52"/>
        <item x="1"/>
        <item x="3"/>
        <item x="56"/>
        <item x="73"/>
        <item x="50"/>
        <item x="72"/>
        <item x="65"/>
        <item x="75"/>
        <item x="48"/>
        <item x="46"/>
        <item x="19"/>
        <item x="71"/>
        <item x="7"/>
        <item x="27"/>
        <item x="24"/>
        <item x="40"/>
        <item x="44"/>
        <item x="28"/>
        <item x="47"/>
        <item x="49"/>
        <item x="12"/>
        <item x="21"/>
        <item x="36"/>
        <item x="33"/>
        <item x="2"/>
        <item x="39"/>
        <item x="67"/>
        <item x="20"/>
        <item x="29"/>
        <item x="69"/>
        <item x="68"/>
        <item x="63"/>
        <item x="38"/>
        <item x="14"/>
        <item x="60"/>
        <item x="22"/>
        <item x="18"/>
        <item x="51"/>
        <item x="11"/>
        <item x="70"/>
        <item x="64"/>
        <item x="43"/>
        <item x="15"/>
        <item x="16"/>
        <item x="10"/>
        <item x="42"/>
        <item x="58"/>
        <item x="26"/>
        <item x="4"/>
        <item x="31"/>
        <item x="34"/>
        <item x="17"/>
        <item x="59"/>
        <item x="35"/>
        <item x="6"/>
        <item x="45"/>
        <item x="32"/>
        <item x="53"/>
        <item x="54"/>
      </items>
    </pivotField>
    <pivotField numFmtId="41" showAll="0"/>
    <pivotField numFmtId="41" showAll="0"/>
    <pivotField numFmtId="41" showAll="0"/>
    <pivotField numFmtId="41" showAll="0"/>
    <pivotField showAll="0"/>
    <pivotField axis="axisRow" numFmtId="9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numFmtId="41" showAll="0"/>
    <pivotField showAll="0"/>
    <pivotField numFmtId="41" showAll="0"/>
    <pivotField numFmtId="41" showAll="0"/>
    <pivotField numFmtId="176" showAll="0"/>
    <pivotField showAll="0"/>
    <pivotField numFmtId="9" showAll="0"/>
    <pivotField numFmtId="41" showAll="0"/>
  </pivotFields>
  <rowFields count="3">
    <field x="12"/>
    <field x="6"/>
    <field x="3"/>
  </rowFields>
  <rowItems count="79">
    <i>
      <x/>
      <x v="4"/>
      <x/>
    </i>
    <i r="1">
      <x v="19"/>
      <x v="70"/>
    </i>
    <i r="1">
      <x v="20"/>
      <x v="71"/>
    </i>
    <i r="1">
      <x v="43"/>
      <x v="65"/>
    </i>
    <i r="1">
      <x v="67"/>
      <x v="52"/>
    </i>
    <i>
      <x v="1"/>
      <x v="12"/>
      <x v="1"/>
    </i>
    <i r="1">
      <x v="14"/>
      <x v="50"/>
    </i>
    <i r="1">
      <x v="31"/>
      <x v="2"/>
    </i>
    <i r="1">
      <x v="73"/>
      <x v="63"/>
    </i>
    <i>
      <x v="2"/>
      <x v="2"/>
      <x v="24"/>
    </i>
    <i r="1">
      <x v="8"/>
      <x v="55"/>
    </i>
    <i r="1">
      <x v="39"/>
      <x v="18"/>
    </i>
    <i r="1">
      <x v="52"/>
      <x v="44"/>
    </i>
    <i r="1">
      <x v="57"/>
      <x v="66"/>
    </i>
    <i r="1">
      <x v="61"/>
      <x v="4"/>
    </i>
    <i r="1">
      <x v="63"/>
      <x v="72"/>
    </i>
    <i>
      <x v="3"/>
      <x v="29"/>
      <x v="26"/>
    </i>
    <i r="1">
      <x v="46"/>
      <x v="56"/>
    </i>
    <i r="1">
      <x v="55"/>
      <x v="73"/>
    </i>
    <i r="1">
      <x v="62"/>
      <x v="67"/>
    </i>
    <i r="1">
      <x v="70"/>
      <x v="58"/>
    </i>
    <i>
      <x v="4"/>
      <x v="5"/>
      <x v="30"/>
    </i>
    <i r="1">
      <x v="11"/>
      <x v="34"/>
    </i>
    <i r="1">
      <x v="15"/>
      <x v="68"/>
    </i>
    <i r="1">
      <x v="32"/>
      <x v="57"/>
    </i>
    <i r="1">
      <x v="33"/>
      <x v="75"/>
    </i>
    <i r="1">
      <x v="36"/>
      <x v="59"/>
    </i>
    <i r="1">
      <x v="40"/>
      <x v="43"/>
    </i>
    <i r="1">
      <x v="47"/>
      <x v="10"/>
    </i>
    <i r="1">
      <x v="54"/>
      <x v="53"/>
    </i>
    <i r="1">
      <x v="66"/>
      <x v="64"/>
    </i>
    <i>
      <x v="5"/>
      <x v="3"/>
      <x v="20"/>
    </i>
    <i r="1">
      <x v="41"/>
      <x v="23"/>
    </i>
    <i r="1">
      <x v="42"/>
      <x v="36"/>
    </i>
    <i r="1">
      <x v="68"/>
      <x v="60"/>
    </i>
    <i r="1">
      <x v="69"/>
      <x v="61"/>
    </i>
    <i r="1">
      <x v="72"/>
      <x v="38"/>
    </i>
    <i r="1">
      <x v="75"/>
      <x v="62"/>
    </i>
    <i>
      <x v="6"/>
      <x v="10"/>
      <x v="39"/>
    </i>
    <i r="1">
      <x v="34"/>
      <x v="13"/>
    </i>
    <i r="1">
      <x v="44"/>
      <x v="9"/>
    </i>
    <i r="1">
      <x v="51"/>
      <x v="8"/>
    </i>
    <i r="1">
      <x v="60"/>
      <x v="35"/>
    </i>
    <i r="1">
      <x v="64"/>
      <x v="28"/>
    </i>
    <i>
      <x v="7"/>
      <x v="18"/>
      <x v="69"/>
    </i>
    <i r="1">
      <x v="23"/>
      <x v="47"/>
    </i>
    <i r="1">
      <x v="27"/>
      <x v="29"/>
    </i>
    <i r="1">
      <x v="28"/>
      <x v="25"/>
    </i>
    <i r="1">
      <x v="35"/>
      <x v="77"/>
    </i>
    <i r="1">
      <x v="37"/>
      <x v="76"/>
    </i>
    <i r="1">
      <x v="38"/>
      <x v="51"/>
    </i>
    <i r="1">
      <x v="56"/>
      <x v="40"/>
    </i>
    <i r="1">
      <x v="74"/>
      <x v="37"/>
    </i>
    <i>
      <x v="8"/>
      <x v="1"/>
      <x v="12"/>
    </i>
    <i r="1">
      <x v="9"/>
      <x v="42"/>
    </i>
    <i r="1">
      <x v="13"/>
      <x v="17"/>
    </i>
    <i r="1">
      <x v="21"/>
      <x v="45"/>
    </i>
    <i r="1">
      <x v="53"/>
      <x v="7"/>
    </i>
    <i r="1">
      <x v="65"/>
      <x v="11"/>
    </i>
    <i r="1">
      <x v="71"/>
      <x v="27"/>
    </i>
    <i r="1">
      <x v="76"/>
      <x v="54"/>
    </i>
    <i r="1">
      <x v="77"/>
      <x v="74"/>
    </i>
    <i>
      <x v="9"/>
      <x v="6"/>
      <x v="31"/>
    </i>
    <i>
      <x v="10"/>
      <x v="7"/>
      <x v="41"/>
    </i>
    <i r="1">
      <x v="25"/>
      <x v="49"/>
    </i>
    <i r="1">
      <x v="45"/>
      <x v="5"/>
    </i>
    <i r="1">
      <x v="48"/>
      <x v="21"/>
    </i>
    <i r="1">
      <x v="49"/>
      <x v="6"/>
    </i>
    <i r="1">
      <x v="50"/>
      <x v="19"/>
    </i>
    <i r="1">
      <x v="59"/>
      <x v="33"/>
    </i>
    <i>
      <x v="11"/>
      <x v="17"/>
      <x v="14"/>
    </i>
    <i r="1">
      <x v="22"/>
      <x v="46"/>
    </i>
    <i r="1">
      <x v="24"/>
      <x v="48"/>
    </i>
    <i r="1">
      <x v="30"/>
      <x v="22"/>
    </i>
    <i r="1">
      <x v="58"/>
      <x v="16"/>
    </i>
    <i>
      <x v="12"/>
      <x/>
      <x v="3"/>
    </i>
    <i r="1">
      <x v="16"/>
      <x v="15"/>
    </i>
    <i r="1">
      <x v="26"/>
      <x v="32"/>
    </i>
    <i t="grand">
      <x/>
    </i>
  </rowItems>
  <colItems count="1">
    <i/>
  </colItems>
  <formats count="105">
    <format dxfId="104">
      <pivotArea type="all" dataOnly="0" outline="0" fieldPosition="0"/>
    </format>
    <format dxfId="103">
      <pivotArea dataOnly="0" labelOnly="1" fieldPosition="0">
        <references count="1">
          <reference field="12" count="1">
            <x v="0"/>
          </reference>
        </references>
      </pivotArea>
    </format>
    <format dxfId="102">
      <pivotArea dataOnly="0" labelOnly="1" fieldPosition="0">
        <references count="2">
          <reference field="6" count="5">
            <x v="4"/>
            <x v="19"/>
            <x v="20"/>
            <x v="43"/>
            <x v="67"/>
          </reference>
          <reference field="12" count="1" selected="0">
            <x v="0"/>
          </reference>
        </references>
      </pivotArea>
    </format>
    <format dxfId="101">
      <pivotArea dataOnly="0" labelOnly="1" fieldPosition="0">
        <references count="3">
          <reference field="3" count="1">
            <x v="0"/>
          </reference>
          <reference field="6" count="1" selected="0">
            <x v="4"/>
          </reference>
          <reference field="12" count="1" selected="0">
            <x v="0"/>
          </reference>
        </references>
      </pivotArea>
    </format>
    <format dxfId="100">
      <pivotArea dataOnly="0" labelOnly="1" fieldPosition="0">
        <references count="3">
          <reference field="3" count="1">
            <x v="70"/>
          </reference>
          <reference field="6" count="1" selected="0">
            <x v="19"/>
          </reference>
          <reference field="12" count="1" selected="0">
            <x v="0"/>
          </reference>
        </references>
      </pivotArea>
    </format>
    <format dxfId="99">
      <pivotArea dataOnly="0" labelOnly="1" fieldPosition="0">
        <references count="3">
          <reference field="3" count="1">
            <x v="71"/>
          </reference>
          <reference field="6" count="1" selected="0">
            <x v="20"/>
          </reference>
          <reference field="12" count="1" selected="0">
            <x v="0"/>
          </reference>
        </references>
      </pivotArea>
    </format>
    <format dxfId="98">
      <pivotArea dataOnly="0" labelOnly="1" fieldPosition="0">
        <references count="3">
          <reference field="3" count="1">
            <x v="65"/>
          </reference>
          <reference field="6" count="1" selected="0">
            <x v="43"/>
          </reference>
          <reference field="12" count="1" selected="0">
            <x v="0"/>
          </reference>
        </references>
      </pivotArea>
    </format>
    <format dxfId="97">
      <pivotArea dataOnly="0" labelOnly="1" fieldPosition="0">
        <references count="3">
          <reference field="3" count="1">
            <x v="52"/>
          </reference>
          <reference field="6" count="1" selected="0">
            <x v="67"/>
          </reference>
          <reference field="12" count="1" selected="0">
            <x v="0"/>
          </reference>
        </references>
      </pivotArea>
    </format>
    <format dxfId="96">
      <pivotArea dataOnly="0" labelOnly="1" fieldPosition="0">
        <references count="1">
          <reference field="12" count="1">
            <x v="1"/>
          </reference>
        </references>
      </pivotArea>
    </format>
    <format dxfId="95">
      <pivotArea dataOnly="0" labelOnly="1" fieldPosition="0">
        <references count="2">
          <reference field="6" count="4">
            <x v="12"/>
            <x v="14"/>
            <x v="31"/>
            <x v="73"/>
          </reference>
          <reference field="12" count="1" selected="0">
            <x v="1"/>
          </reference>
        </references>
      </pivotArea>
    </format>
    <format dxfId="94">
      <pivotArea dataOnly="0" labelOnly="1" fieldPosition="0">
        <references count="3">
          <reference field="3" count="1">
            <x v="1"/>
          </reference>
          <reference field="6" count="1" selected="0">
            <x v="12"/>
          </reference>
          <reference field="12" count="1" selected="0">
            <x v="1"/>
          </reference>
        </references>
      </pivotArea>
    </format>
    <format dxfId="93">
      <pivotArea dataOnly="0" labelOnly="1" fieldPosition="0">
        <references count="3">
          <reference field="3" count="1">
            <x v="50"/>
          </reference>
          <reference field="6" count="1" selected="0">
            <x v="14"/>
          </reference>
          <reference field="12" count="1" selected="0">
            <x v="1"/>
          </reference>
        </references>
      </pivotArea>
    </format>
    <format dxfId="92">
      <pivotArea dataOnly="0" labelOnly="1" fieldPosition="0">
        <references count="3">
          <reference field="3" count="1">
            <x v="2"/>
          </reference>
          <reference field="6" count="1" selected="0">
            <x v="31"/>
          </reference>
          <reference field="12" count="1" selected="0">
            <x v="1"/>
          </reference>
        </references>
      </pivotArea>
    </format>
    <format dxfId="91">
      <pivotArea dataOnly="0" labelOnly="1" fieldPosition="0">
        <references count="3">
          <reference field="3" count="1">
            <x v="63"/>
          </reference>
          <reference field="6" count="1" selected="0">
            <x v="73"/>
          </reference>
          <reference field="12" count="1" selected="0">
            <x v="1"/>
          </reference>
        </references>
      </pivotArea>
    </format>
    <format dxfId="90">
      <pivotArea dataOnly="0" labelOnly="1" fieldPosition="0">
        <references count="1">
          <reference field="12" count="1">
            <x v="2"/>
          </reference>
        </references>
      </pivotArea>
    </format>
    <format dxfId="89">
      <pivotArea dataOnly="0" labelOnly="1" fieldPosition="0">
        <references count="2">
          <reference field="6" count="7">
            <x v="2"/>
            <x v="8"/>
            <x v="39"/>
            <x v="52"/>
            <x v="57"/>
            <x v="61"/>
            <x v="63"/>
          </reference>
          <reference field="12" count="1" selected="0">
            <x v="2"/>
          </reference>
        </references>
      </pivotArea>
    </format>
    <format dxfId="88">
      <pivotArea dataOnly="0" labelOnly="1" fieldPosition="0">
        <references count="3">
          <reference field="3" count="1">
            <x v="24"/>
          </reference>
          <reference field="6" count="1" selected="0">
            <x v="2"/>
          </reference>
          <reference field="12" count="1" selected="0">
            <x v="2"/>
          </reference>
        </references>
      </pivotArea>
    </format>
    <format dxfId="87">
      <pivotArea dataOnly="0" labelOnly="1" fieldPosition="0">
        <references count="3">
          <reference field="3" count="1">
            <x v="55"/>
          </reference>
          <reference field="6" count="1" selected="0">
            <x v="8"/>
          </reference>
          <reference field="12" count="1" selected="0">
            <x v="2"/>
          </reference>
        </references>
      </pivotArea>
    </format>
    <format dxfId="86">
      <pivotArea dataOnly="0" labelOnly="1" fieldPosition="0">
        <references count="3">
          <reference field="3" count="1">
            <x v="18"/>
          </reference>
          <reference field="6" count="1" selected="0">
            <x v="39"/>
          </reference>
          <reference field="12" count="1" selected="0">
            <x v="2"/>
          </reference>
        </references>
      </pivotArea>
    </format>
    <format dxfId="85">
      <pivotArea dataOnly="0" labelOnly="1" fieldPosition="0">
        <references count="3">
          <reference field="3" count="1">
            <x v="44"/>
          </reference>
          <reference field="6" count="1" selected="0">
            <x v="52"/>
          </reference>
          <reference field="12" count="1" selected="0">
            <x v="2"/>
          </reference>
        </references>
      </pivotArea>
    </format>
    <format dxfId="84">
      <pivotArea dataOnly="0" labelOnly="1" fieldPosition="0">
        <references count="3">
          <reference field="3" count="1">
            <x v="66"/>
          </reference>
          <reference field="6" count="1" selected="0">
            <x v="57"/>
          </reference>
          <reference field="12" count="1" selected="0">
            <x v="2"/>
          </reference>
        </references>
      </pivotArea>
    </format>
    <format dxfId="83">
      <pivotArea dataOnly="0" labelOnly="1" fieldPosition="0">
        <references count="3">
          <reference field="3" count="1">
            <x v="4"/>
          </reference>
          <reference field="6" count="1" selected="0">
            <x v="61"/>
          </reference>
          <reference field="12" count="1" selected="0">
            <x v="2"/>
          </reference>
        </references>
      </pivotArea>
    </format>
    <format dxfId="82">
      <pivotArea dataOnly="0" labelOnly="1" fieldPosition="0">
        <references count="3">
          <reference field="3" count="1">
            <x v="72"/>
          </reference>
          <reference field="6" count="1" selected="0">
            <x v="63"/>
          </reference>
          <reference field="12" count="1" selected="0">
            <x v="2"/>
          </reference>
        </references>
      </pivotArea>
    </format>
    <format dxfId="81">
      <pivotArea dataOnly="0" labelOnly="1" fieldPosition="0">
        <references count="1">
          <reference field="12" count="1">
            <x v="3"/>
          </reference>
        </references>
      </pivotArea>
    </format>
    <format dxfId="80">
      <pivotArea dataOnly="0" labelOnly="1" fieldPosition="0">
        <references count="2">
          <reference field="6" count="5">
            <x v="29"/>
            <x v="46"/>
            <x v="55"/>
            <x v="62"/>
            <x v="70"/>
          </reference>
          <reference field="12" count="1" selected="0">
            <x v="3"/>
          </reference>
        </references>
      </pivotArea>
    </format>
    <format dxfId="79">
      <pivotArea dataOnly="0" labelOnly="1" fieldPosition="0">
        <references count="3">
          <reference field="3" count="1">
            <x v="26"/>
          </reference>
          <reference field="6" count="1" selected="0">
            <x v="29"/>
          </reference>
          <reference field="12" count="1" selected="0">
            <x v="3"/>
          </reference>
        </references>
      </pivotArea>
    </format>
    <format dxfId="78">
      <pivotArea dataOnly="0" labelOnly="1" fieldPosition="0">
        <references count="3">
          <reference field="3" count="1">
            <x v="56"/>
          </reference>
          <reference field="6" count="1" selected="0">
            <x v="46"/>
          </reference>
          <reference field="12" count="1" selected="0">
            <x v="3"/>
          </reference>
        </references>
      </pivotArea>
    </format>
    <format dxfId="77">
      <pivotArea dataOnly="0" labelOnly="1" fieldPosition="0">
        <references count="3">
          <reference field="3" count="1">
            <x v="73"/>
          </reference>
          <reference field="6" count="1" selected="0">
            <x v="55"/>
          </reference>
          <reference field="12" count="1" selected="0">
            <x v="3"/>
          </reference>
        </references>
      </pivotArea>
    </format>
    <format dxfId="76">
      <pivotArea dataOnly="0" labelOnly="1" fieldPosition="0">
        <references count="3">
          <reference field="3" count="1">
            <x v="67"/>
          </reference>
          <reference field="6" count="1" selected="0">
            <x v="62"/>
          </reference>
          <reference field="12" count="1" selected="0">
            <x v="3"/>
          </reference>
        </references>
      </pivotArea>
    </format>
    <format dxfId="75">
      <pivotArea dataOnly="0" labelOnly="1" fieldPosition="0">
        <references count="3">
          <reference field="3" count="1">
            <x v="58"/>
          </reference>
          <reference field="6" count="1" selected="0">
            <x v="70"/>
          </reference>
          <reference field="12" count="1" selected="0">
            <x v="3"/>
          </reference>
        </references>
      </pivotArea>
    </format>
    <format dxfId="74">
      <pivotArea dataOnly="0" labelOnly="1" fieldPosition="0">
        <references count="1">
          <reference field="12" count="1">
            <x v="4"/>
          </reference>
        </references>
      </pivotArea>
    </format>
    <format dxfId="73">
      <pivotArea dataOnly="0" labelOnly="1" fieldPosition="0">
        <references count="2">
          <reference field="6" count="10">
            <x v="5"/>
            <x v="11"/>
            <x v="15"/>
            <x v="32"/>
            <x v="33"/>
            <x v="36"/>
            <x v="40"/>
            <x v="47"/>
            <x v="54"/>
            <x v="66"/>
          </reference>
          <reference field="12" count="1" selected="0">
            <x v="4"/>
          </reference>
        </references>
      </pivotArea>
    </format>
    <format dxfId="72">
      <pivotArea dataOnly="0" labelOnly="1" fieldPosition="0">
        <references count="3">
          <reference field="3" count="1">
            <x v="30"/>
          </reference>
          <reference field="6" count="1" selected="0">
            <x v="5"/>
          </reference>
          <reference field="12" count="1" selected="0">
            <x v="4"/>
          </reference>
        </references>
      </pivotArea>
    </format>
    <format dxfId="71">
      <pivotArea dataOnly="0" labelOnly="1" fieldPosition="0">
        <references count="3">
          <reference field="3" count="1">
            <x v="34"/>
          </reference>
          <reference field="6" count="1" selected="0">
            <x v="11"/>
          </reference>
          <reference field="12" count="1" selected="0">
            <x v="4"/>
          </reference>
        </references>
      </pivotArea>
    </format>
    <format dxfId="70">
      <pivotArea dataOnly="0" labelOnly="1" fieldPosition="0">
        <references count="3">
          <reference field="3" count="1">
            <x v="68"/>
          </reference>
          <reference field="6" count="1" selected="0">
            <x v="15"/>
          </reference>
          <reference field="12" count="1" selected="0">
            <x v="4"/>
          </reference>
        </references>
      </pivotArea>
    </format>
    <format dxfId="69">
      <pivotArea dataOnly="0" labelOnly="1" fieldPosition="0">
        <references count="3">
          <reference field="3" count="1">
            <x v="57"/>
          </reference>
          <reference field="6" count="1" selected="0">
            <x v="32"/>
          </reference>
          <reference field="12" count="1" selected="0">
            <x v="4"/>
          </reference>
        </references>
      </pivotArea>
    </format>
    <format dxfId="68">
      <pivotArea dataOnly="0" labelOnly="1" fieldPosition="0">
        <references count="3">
          <reference field="3" count="1">
            <x v="75"/>
          </reference>
          <reference field="6" count="1" selected="0">
            <x v="33"/>
          </reference>
          <reference field="12" count="1" selected="0">
            <x v="4"/>
          </reference>
        </references>
      </pivotArea>
    </format>
    <format dxfId="67">
      <pivotArea dataOnly="0" labelOnly="1" fieldPosition="0">
        <references count="3">
          <reference field="3" count="1">
            <x v="59"/>
          </reference>
          <reference field="6" count="1" selected="0">
            <x v="36"/>
          </reference>
          <reference field="12" count="1" selected="0">
            <x v="4"/>
          </reference>
        </references>
      </pivotArea>
    </format>
    <format dxfId="66">
      <pivotArea dataOnly="0" labelOnly="1" fieldPosition="0">
        <references count="3">
          <reference field="3" count="1">
            <x v="43"/>
          </reference>
          <reference field="6" count="1" selected="0">
            <x v="40"/>
          </reference>
          <reference field="12" count="1" selected="0">
            <x v="4"/>
          </reference>
        </references>
      </pivotArea>
    </format>
    <format dxfId="65">
      <pivotArea dataOnly="0" labelOnly="1" fieldPosition="0">
        <references count="3">
          <reference field="3" count="1">
            <x v="10"/>
          </reference>
          <reference field="6" count="1" selected="0">
            <x v="47"/>
          </reference>
          <reference field="12" count="1" selected="0">
            <x v="4"/>
          </reference>
        </references>
      </pivotArea>
    </format>
    <format dxfId="64">
      <pivotArea dataOnly="0" labelOnly="1" fieldPosition="0">
        <references count="3">
          <reference field="3" count="1">
            <x v="53"/>
          </reference>
          <reference field="6" count="1" selected="0">
            <x v="54"/>
          </reference>
          <reference field="12" count="1" selected="0">
            <x v="4"/>
          </reference>
        </references>
      </pivotArea>
    </format>
    <format dxfId="63">
      <pivotArea dataOnly="0" labelOnly="1" fieldPosition="0">
        <references count="3">
          <reference field="3" count="1">
            <x v="64"/>
          </reference>
          <reference field="6" count="1" selected="0">
            <x v="66"/>
          </reference>
          <reference field="12" count="1" selected="0">
            <x v="4"/>
          </reference>
        </references>
      </pivotArea>
    </format>
    <format dxfId="62">
      <pivotArea dataOnly="0" labelOnly="1" fieldPosition="0">
        <references count="1">
          <reference field="12" count="1">
            <x v="5"/>
          </reference>
        </references>
      </pivotArea>
    </format>
    <format dxfId="61">
      <pivotArea dataOnly="0" labelOnly="1" fieldPosition="0">
        <references count="2">
          <reference field="6" count="7">
            <x v="3"/>
            <x v="41"/>
            <x v="42"/>
            <x v="68"/>
            <x v="69"/>
            <x v="72"/>
            <x v="75"/>
          </reference>
          <reference field="12" count="1" selected="0">
            <x v="5"/>
          </reference>
        </references>
      </pivotArea>
    </format>
    <format dxfId="60">
      <pivotArea dataOnly="0" labelOnly="1" fieldPosition="0">
        <references count="3">
          <reference field="3" count="1">
            <x v="20"/>
          </reference>
          <reference field="6" count="1" selected="0">
            <x v="3"/>
          </reference>
          <reference field="12" count="1" selected="0">
            <x v="5"/>
          </reference>
        </references>
      </pivotArea>
    </format>
    <format dxfId="59">
      <pivotArea dataOnly="0" labelOnly="1" fieldPosition="0">
        <references count="3">
          <reference field="3" count="1">
            <x v="23"/>
          </reference>
          <reference field="6" count="1" selected="0">
            <x v="41"/>
          </reference>
          <reference field="12" count="1" selected="0">
            <x v="5"/>
          </reference>
        </references>
      </pivotArea>
    </format>
    <format dxfId="58">
      <pivotArea dataOnly="0" labelOnly="1" fieldPosition="0">
        <references count="3">
          <reference field="3" count="1">
            <x v="36"/>
          </reference>
          <reference field="6" count="1" selected="0">
            <x v="42"/>
          </reference>
          <reference field="12" count="1" selected="0">
            <x v="5"/>
          </reference>
        </references>
      </pivotArea>
    </format>
    <format dxfId="57">
      <pivotArea dataOnly="0" labelOnly="1" fieldPosition="0">
        <references count="3">
          <reference field="3" count="1">
            <x v="60"/>
          </reference>
          <reference field="6" count="1" selected="0">
            <x v="68"/>
          </reference>
          <reference field="12" count="1" selected="0">
            <x v="5"/>
          </reference>
        </references>
      </pivotArea>
    </format>
    <format dxfId="56">
      <pivotArea dataOnly="0" labelOnly="1" fieldPosition="0">
        <references count="3">
          <reference field="3" count="1">
            <x v="61"/>
          </reference>
          <reference field="6" count="1" selected="0">
            <x v="69"/>
          </reference>
          <reference field="12" count="1" selected="0">
            <x v="5"/>
          </reference>
        </references>
      </pivotArea>
    </format>
    <format dxfId="55">
      <pivotArea dataOnly="0" labelOnly="1" fieldPosition="0">
        <references count="3">
          <reference field="3" count="1">
            <x v="38"/>
          </reference>
          <reference field="6" count="1" selected="0">
            <x v="72"/>
          </reference>
          <reference field="12" count="1" selected="0">
            <x v="5"/>
          </reference>
        </references>
      </pivotArea>
    </format>
    <format dxfId="54">
      <pivotArea dataOnly="0" labelOnly="1" fieldPosition="0">
        <references count="3">
          <reference field="3" count="1">
            <x v="62"/>
          </reference>
          <reference field="6" count="1" selected="0">
            <x v="75"/>
          </reference>
          <reference field="12" count="1" selected="0">
            <x v="5"/>
          </reference>
        </references>
      </pivotArea>
    </format>
    <format dxfId="53">
      <pivotArea dataOnly="0" labelOnly="1" fieldPosition="0">
        <references count="1">
          <reference field="12" count="1">
            <x v="6"/>
          </reference>
        </references>
      </pivotArea>
    </format>
    <format dxfId="52">
      <pivotArea dataOnly="0" labelOnly="1" fieldPosition="0">
        <references count="2">
          <reference field="6" count="6">
            <x v="10"/>
            <x v="34"/>
            <x v="44"/>
            <x v="51"/>
            <x v="60"/>
            <x v="64"/>
          </reference>
          <reference field="12" count="1" selected="0">
            <x v="6"/>
          </reference>
        </references>
      </pivotArea>
    </format>
    <format dxfId="51">
      <pivotArea dataOnly="0" labelOnly="1" fieldPosition="0">
        <references count="3">
          <reference field="3" count="1">
            <x v="39"/>
          </reference>
          <reference field="6" count="1" selected="0">
            <x v="10"/>
          </reference>
          <reference field="12" count="1" selected="0">
            <x v="6"/>
          </reference>
        </references>
      </pivotArea>
    </format>
    <format dxfId="50">
      <pivotArea dataOnly="0" labelOnly="1" fieldPosition="0">
        <references count="3">
          <reference field="3" count="1">
            <x v="13"/>
          </reference>
          <reference field="6" count="1" selected="0">
            <x v="34"/>
          </reference>
          <reference field="12" count="1" selected="0">
            <x v="6"/>
          </reference>
        </references>
      </pivotArea>
    </format>
    <format dxfId="49">
      <pivotArea dataOnly="0" labelOnly="1" fieldPosition="0">
        <references count="3">
          <reference field="3" count="1">
            <x v="9"/>
          </reference>
          <reference field="6" count="1" selected="0">
            <x v="44"/>
          </reference>
          <reference field="12" count="1" selected="0">
            <x v="6"/>
          </reference>
        </references>
      </pivotArea>
    </format>
    <format dxfId="48">
      <pivotArea dataOnly="0" labelOnly="1" fieldPosition="0">
        <references count="3">
          <reference field="3" count="1">
            <x v="8"/>
          </reference>
          <reference field="6" count="1" selected="0">
            <x v="51"/>
          </reference>
          <reference field="12" count="1" selected="0">
            <x v="6"/>
          </reference>
        </references>
      </pivotArea>
    </format>
    <format dxfId="47">
      <pivotArea dataOnly="0" labelOnly="1" fieldPosition="0">
        <references count="3">
          <reference field="3" count="1">
            <x v="35"/>
          </reference>
          <reference field="6" count="1" selected="0">
            <x v="60"/>
          </reference>
          <reference field="12" count="1" selected="0">
            <x v="6"/>
          </reference>
        </references>
      </pivotArea>
    </format>
    <format dxfId="46">
      <pivotArea dataOnly="0" labelOnly="1" fieldPosition="0">
        <references count="3">
          <reference field="3" count="1">
            <x v="28"/>
          </reference>
          <reference field="6" count="1" selected="0">
            <x v="64"/>
          </reference>
          <reference field="12" count="1" selected="0">
            <x v="6"/>
          </reference>
        </references>
      </pivotArea>
    </format>
    <format dxfId="45">
      <pivotArea dataOnly="0" labelOnly="1" fieldPosition="0">
        <references count="1">
          <reference field="12" count="1">
            <x v="7"/>
          </reference>
        </references>
      </pivotArea>
    </format>
    <format dxfId="44">
      <pivotArea dataOnly="0" labelOnly="1" fieldPosition="0">
        <references count="2">
          <reference field="6" count="9">
            <x v="18"/>
            <x v="23"/>
            <x v="27"/>
            <x v="28"/>
            <x v="35"/>
            <x v="37"/>
            <x v="38"/>
            <x v="56"/>
            <x v="74"/>
          </reference>
          <reference field="12" count="1" selected="0">
            <x v="7"/>
          </reference>
        </references>
      </pivotArea>
    </format>
    <format dxfId="43">
      <pivotArea dataOnly="0" labelOnly="1" fieldPosition="0">
        <references count="3">
          <reference field="3" count="1">
            <x v="69"/>
          </reference>
          <reference field="6" count="1" selected="0">
            <x v="18"/>
          </reference>
          <reference field="12" count="1" selected="0">
            <x v="7"/>
          </reference>
        </references>
      </pivotArea>
    </format>
    <format dxfId="42">
      <pivotArea dataOnly="0" labelOnly="1" fieldPosition="0">
        <references count="3">
          <reference field="3" count="1">
            <x v="47"/>
          </reference>
          <reference field="6" count="1" selected="0">
            <x v="23"/>
          </reference>
          <reference field="12" count="1" selected="0">
            <x v="7"/>
          </reference>
        </references>
      </pivotArea>
    </format>
    <format dxfId="41">
      <pivotArea dataOnly="0" labelOnly="1" fieldPosition="0">
        <references count="3">
          <reference field="3" count="1">
            <x v="29"/>
          </reference>
          <reference field="6" count="1" selected="0">
            <x v="27"/>
          </reference>
          <reference field="12" count="1" selected="0">
            <x v="7"/>
          </reference>
        </references>
      </pivotArea>
    </format>
    <format dxfId="40">
      <pivotArea dataOnly="0" labelOnly="1" fieldPosition="0">
        <references count="3">
          <reference field="3" count="1">
            <x v="25"/>
          </reference>
          <reference field="6" count="1" selected="0">
            <x v="28"/>
          </reference>
          <reference field="12" count="1" selected="0">
            <x v="7"/>
          </reference>
        </references>
      </pivotArea>
    </format>
    <format dxfId="39">
      <pivotArea dataOnly="0" labelOnly="1" fieldPosition="0">
        <references count="3">
          <reference field="3" count="1">
            <x v="77"/>
          </reference>
          <reference field="6" count="1" selected="0">
            <x v="35"/>
          </reference>
          <reference field="12" count="1" selected="0">
            <x v="7"/>
          </reference>
        </references>
      </pivotArea>
    </format>
    <format dxfId="38">
      <pivotArea dataOnly="0" labelOnly="1" fieldPosition="0">
        <references count="3">
          <reference field="3" count="1">
            <x v="76"/>
          </reference>
          <reference field="6" count="1" selected="0">
            <x v="37"/>
          </reference>
          <reference field="12" count="1" selected="0">
            <x v="7"/>
          </reference>
        </references>
      </pivotArea>
    </format>
    <format dxfId="37">
      <pivotArea dataOnly="0" labelOnly="1" fieldPosition="0">
        <references count="3">
          <reference field="3" count="1">
            <x v="51"/>
          </reference>
          <reference field="6" count="1" selected="0">
            <x v="38"/>
          </reference>
          <reference field="12" count="1" selected="0">
            <x v="7"/>
          </reference>
        </references>
      </pivotArea>
    </format>
    <format dxfId="36">
      <pivotArea dataOnly="0" labelOnly="1" fieldPosition="0">
        <references count="3">
          <reference field="3" count="1">
            <x v="40"/>
          </reference>
          <reference field="6" count="1" selected="0">
            <x v="56"/>
          </reference>
          <reference field="12" count="1" selected="0">
            <x v="7"/>
          </reference>
        </references>
      </pivotArea>
    </format>
    <format dxfId="35">
      <pivotArea dataOnly="0" labelOnly="1" fieldPosition="0">
        <references count="3">
          <reference field="3" count="1">
            <x v="37"/>
          </reference>
          <reference field="6" count="1" selected="0">
            <x v="74"/>
          </reference>
          <reference field="12" count="1" selected="0">
            <x v="7"/>
          </reference>
        </references>
      </pivotArea>
    </format>
    <format dxfId="34">
      <pivotArea dataOnly="0" labelOnly="1" fieldPosition="0">
        <references count="1">
          <reference field="12" count="1">
            <x v="8"/>
          </reference>
        </references>
      </pivotArea>
    </format>
    <format dxfId="33">
      <pivotArea dataOnly="0" labelOnly="1" fieldPosition="0">
        <references count="2">
          <reference field="6" count="9">
            <x v="1"/>
            <x v="9"/>
            <x v="13"/>
            <x v="21"/>
            <x v="53"/>
            <x v="65"/>
            <x v="71"/>
            <x v="76"/>
            <x v="77"/>
          </reference>
          <reference field="12" count="1" selected="0">
            <x v="8"/>
          </reference>
        </references>
      </pivotArea>
    </format>
    <format dxfId="32">
      <pivotArea dataOnly="0" labelOnly="1" fieldPosition="0">
        <references count="3">
          <reference field="3" count="1">
            <x v="12"/>
          </reference>
          <reference field="6" count="1" selected="0">
            <x v="1"/>
          </reference>
          <reference field="12" count="1" selected="0">
            <x v="8"/>
          </reference>
        </references>
      </pivotArea>
    </format>
    <format dxfId="31">
      <pivotArea dataOnly="0" labelOnly="1" fieldPosition="0">
        <references count="3">
          <reference field="3" count="1">
            <x v="42"/>
          </reference>
          <reference field="6" count="1" selected="0">
            <x v="9"/>
          </reference>
          <reference field="12" count="1" selected="0">
            <x v="8"/>
          </reference>
        </references>
      </pivotArea>
    </format>
    <format dxfId="30">
      <pivotArea dataOnly="0" labelOnly="1" fieldPosition="0">
        <references count="3">
          <reference field="3" count="1">
            <x v="17"/>
          </reference>
          <reference field="6" count="1" selected="0">
            <x v="13"/>
          </reference>
          <reference field="12" count="1" selected="0">
            <x v="8"/>
          </reference>
        </references>
      </pivotArea>
    </format>
    <format dxfId="29">
      <pivotArea dataOnly="0" labelOnly="1" fieldPosition="0">
        <references count="3">
          <reference field="3" count="1">
            <x v="45"/>
          </reference>
          <reference field="6" count="1" selected="0">
            <x v="21"/>
          </reference>
          <reference field="12" count="1" selected="0">
            <x v="8"/>
          </reference>
        </references>
      </pivotArea>
    </format>
    <format dxfId="28">
      <pivotArea dataOnly="0" labelOnly="1" fieldPosition="0">
        <references count="3">
          <reference field="3" count="1">
            <x v="7"/>
          </reference>
          <reference field="6" count="1" selected="0">
            <x v="53"/>
          </reference>
          <reference field="12" count="1" selected="0">
            <x v="8"/>
          </reference>
        </references>
      </pivotArea>
    </format>
    <format dxfId="27">
      <pivotArea dataOnly="0" labelOnly="1" fieldPosition="0">
        <references count="3">
          <reference field="3" count="1">
            <x v="11"/>
          </reference>
          <reference field="6" count="1" selected="0">
            <x v="65"/>
          </reference>
          <reference field="12" count="1" selected="0">
            <x v="8"/>
          </reference>
        </references>
      </pivotArea>
    </format>
    <format dxfId="26">
      <pivotArea dataOnly="0" labelOnly="1" fieldPosition="0">
        <references count="3">
          <reference field="3" count="1">
            <x v="27"/>
          </reference>
          <reference field="6" count="1" selected="0">
            <x v="71"/>
          </reference>
          <reference field="12" count="1" selected="0">
            <x v="8"/>
          </reference>
        </references>
      </pivotArea>
    </format>
    <format dxfId="25">
      <pivotArea dataOnly="0" labelOnly="1" fieldPosition="0">
        <references count="3">
          <reference field="3" count="1">
            <x v="54"/>
          </reference>
          <reference field="6" count="1" selected="0">
            <x v="76"/>
          </reference>
          <reference field="12" count="1" selected="0">
            <x v="8"/>
          </reference>
        </references>
      </pivotArea>
    </format>
    <format dxfId="24">
      <pivotArea dataOnly="0" labelOnly="1" fieldPosition="0">
        <references count="3">
          <reference field="3" count="1">
            <x v="74"/>
          </reference>
          <reference field="6" count="1" selected="0">
            <x v="77"/>
          </reference>
          <reference field="12" count="1" selected="0">
            <x v="8"/>
          </reference>
        </references>
      </pivotArea>
    </format>
    <format dxfId="23">
      <pivotArea dataOnly="0" labelOnly="1" fieldPosition="0">
        <references count="1">
          <reference field="12" count="1">
            <x v="9"/>
          </reference>
        </references>
      </pivotArea>
    </format>
    <format dxfId="22">
      <pivotArea dataOnly="0" labelOnly="1" fieldPosition="0">
        <references count="2">
          <reference field="6" count="1">
            <x v="6"/>
          </reference>
          <reference field="12" count="1" selected="0">
            <x v="9"/>
          </reference>
        </references>
      </pivotArea>
    </format>
    <format dxfId="21">
      <pivotArea dataOnly="0" labelOnly="1" fieldPosition="0">
        <references count="3">
          <reference field="3" count="1">
            <x v="31"/>
          </reference>
          <reference field="6" count="1" selected="0">
            <x v="6"/>
          </reference>
          <reference field="12" count="1" selected="0">
            <x v="9"/>
          </reference>
        </references>
      </pivotArea>
    </format>
    <format dxfId="20">
      <pivotArea dataOnly="0" labelOnly="1" fieldPosition="0">
        <references count="1">
          <reference field="12" count="1">
            <x v="10"/>
          </reference>
        </references>
      </pivotArea>
    </format>
    <format dxfId="19">
      <pivotArea dataOnly="0" labelOnly="1" fieldPosition="0">
        <references count="2">
          <reference field="6" count="7">
            <x v="7"/>
            <x v="25"/>
            <x v="45"/>
            <x v="48"/>
            <x v="49"/>
            <x v="50"/>
            <x v="59"/>
          </reference>
          <reference field="12" count="1" selected="0">
            <x v="10"/>
          </reference>
        </references>
      </pivotArea>
    </format>
    <format dxfId="18">
      <pivotArea dataOnly="0" labelOnly="1" fieldPosition="0">
        <references count="3">
          <reference field="3" count="1">
            <x v="41"/>
          </reference>
          <reference field="6" count="1" selected="0">
            <x v="7"/>
          </reference>
          <reference field="12" count="1" selected="0">
            <x v="10"/>
          </reference>
        </references>
      </pivotArea>
    </format>
    <format dxfId="17">
      <pivotArea dataOnly="0" labelOnly="1" fieldPosition="0">
        <references count="3">
          <reference field="3" count="1">
            <x v="49"/>
          </reference>
          <reference field="6" count="1" selected="0">
            <x v="25"/>
          </reference>
          <reference field="12" count="1" selected="0">
            <x v="10"/>
          </reference>
        </references>
      </pivotArea>
    </format>
    <format dxfId="16">
      <pivotArea dataOnly="0" labelOnly="1" fieldPosition="0">
        <references count="3">
          <reference field="3" count="1">
            <x v="5"/>
          </reference>
          <reference field="6" count="1" selected="0">
            <x v="45"/>
          </reference>
          <reference field="12" count="1" selected="0">
            <x v="10"/>
          </reference>
        </references>
      </pivotArea>
    </format>
    <format dxfId="15">
      <pivotArea dataOnly="0" labelOnly="1" fieldPosition="0">
        <references count="3">
          <reference field="3" count="1">
            <x v="21"/>
          </reference>
          <reference field="6" count="1" selected="0">
            <x v="48"/>
          </reference>
          <reference field="12" count="1" selected="0">
            <x v="10"/>
          </reference>
        </references>
      </pivotArea>
    </format>
    <format dxfId="14">
      <pivotArea dataOnly="0" labelOnly="1" fieldPosition="0">
        <references count="3">
          <reference field="3" count="1">
            <x v="6"/>
          </reference>
          <reference field="6" count="1" selected="0">
            <x v="49"/>
          </reference>
          <reference field="12" count="1" selected="0">
            <x v="10"/>
          </reference>
        </references>
      </pivotArea>
    </format>
    <format dxfId="13">
      <pivotArea dataOnly="0" labelOnly="1" fieldPosition="0">
        <references count="3">
          <reference field="3" count="1">
            <x v="19"/>
          </reference>
          <reference field="6" count="1" selected="0">
            <x v="50"/>
          </reference>
          <reference field="12" count="1" selected="0">
            <x v="10"/>
          </reference>
        </references>
      </pivotArea>
    </format>
    <format dxfId="12">
      <pivotArea dataOnly="0" labelOnly="1" fieldPosition="0">
        <references count="3">
          <reference field="3" count="1">
            <x v="33"/>
          </reference>
          <reference field="6" count="1" selected="0">
            <x v="59"/>
          </reference>
          <reference field="12" count="1" selected="0">
            <x v="10"/>
          </reference>
        </references>
      </pivotArea>
    </format>
    <format dxfId="11">
      <pivotArea dataOnly="0" labelOnly="1" fieldPosition="0">
        <references count="1">
          <reference field="12" count="1">
            <x v="11"/>
          </reference>
        </references>
      </pivotArea>
    </format>
    <format dxfId="10">
      <pivotArea dataOnly="0" labelOnly="1" fieldPosition="0">
        <references count="2">
          <reference field="6" count="5">
            <x v="17"/>
            <x v="22"/>
            <x v="24"/>
            <x v="30"/>
            <x v="58"/>
          </reference>
          <reference field="12" count="1" selected="0">
            <x v="11"/>
          </reference>
        </references>
      </pivotArea>
    </format>
    <format dxfId="9">
      <pivotArea dataOnly="0" labelOnly="1" fieldPosition="0">
        <references count="3">
          <reference field="3" count="1">
            <x v="14"/>
          </reference>
          <reference field="6" count="1" selected="0">
            <x v="17"/>
          </reference>
          <reference field="12" count="1" selected="0">
            <x v="11"/>
          </reference>
        </references>
      </pivotArea>
    </format>
    <format dxfId="8">
      <pivotArea dataOnly="0" labelOnly="1" fieldPosition="0">
        <references count="3">
          <reference field="3" count="1">
            <x v="46"/>
          </reference>
          <reference field="6" count="1" selected="0">
            <x v="22"/>
          </reference>
          <reference field="12" count="1" selected="0">
            <x v="11"/>
          </reference>
        </references>
      </pivotArea>
    </format>
    <format dxfId="7">
      <pivotArea dataOnly="0" labelOnly="1" fieldPosition="0">
        <references count="3">
          <reference field="3" count="1">
            <x v="48"/>
          </reference>
          <reference field="6" count="1" selected="0">
            <x v="24"/>
          </reference>
          <reference field="12" count="1" selected="0">
            <x v="11"/>
          </reference>
        </references>
      </pivotArea>
    </format>
    <format dxfId="6">
      <pivotArea dataOnly="0" labelOnly="1" fieldPosition="0">
        <references count="3">
          <reference field="3" count="1">
            <x v="22"/>
          </reference>
          <reference field="6" count="1" selected="0">
            <x v="30"/>
          </reference>
          <reference field="12" count="1" selected="0">
            <x v="11"/>
          </reference>
        </references>
      </pivotArea>
    </format>
    <format dxfId="5">
      <pivotArea dataOnly="0" labelOnly="1" fieldPosition="0">
        <references count="3">
          <reference field="3" count="1">
            <x v="16"/>
          </reference>
          <reference field="6" count="1" selected="0">
            <x v="58"/>
          </reference>
          <reference field="12" count="1" selected="0">
            <x v="11"/>
          </reference>
        </references>
      </pivotArea>
    </format>
    <format dxfId="4">
      <pivotArea dataOnly="0" labelOnly="1" fieldPosition="0">
        <references count="1">
          <reference field="12" count="1">
            <x v="12"/>
          </reference>
        </references>
      </pivotArea>
    </format>
    <format dxfId="3">
      <pivotArea dataOnly="0" labelOnly="1" fieldPosition="0">
        <references count="2">
          <reference field="6" count="3">
            <x v="0"/>
            <x v="16"/>
            <x v="26"/>
          </reference>
          <reference field="12" count="1" selected="0">
            <x v="12"/>
          </reference>
        </references>
      </pivotArea>
    </format>
    <format dxfId="2">
      <pivotArea dataOnly="0" labelOnly="1" fieldPosition="0">
        <references count="3">
          <reference field="3" count="1">
            <x v="3"/>
          </reference>
          <reference field="6" count="1" selected="0">
            <x v="0"/>
          </reference>
          <reference field="12" count="1" selected="0">
            <x v="12"/>
          </reference>
        </references>
      </pivotArea>
    </format>
    <format dxfId="1">
      <pivotArea dataOnly="0" labelOnly="1" fieldPosition="0">
        <references count="3">
          <reference field="3" count="1">
            <x v="15"/>
          </reference>
          <reference field="6" count="1" selected="0">
            <x v="16"/>
          </reference>
          <reference field="12" count="1" selected="0">
            <x v="12"/>
          </reference>
        </references>
      </pivotArea>
    </format>
    <format dxfId="0">
      <pivotArea dataOnly="0" labelOnly="1" fieldPosition="0">
        <references count="3">
          <reference field="3" count="1">
            <x v="32"/>
          </reference>
          <reference field="6" count="1" selected="0">
            <x v="26"/>
          </reference>
          <reference field="12" count="1" selected="0">
            <x v="1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9" sqref="C29"/>
    </sheetView>
  </sheetViews>
  <sheetFormatPr defaultRowHeight="16.5" x14ac:dyDescent="0.3"/>
  <cols>
    <col min="2" max="2" width="20.5" bestFit="1" customWidth="1"/>
    <col min="3" max="3" width="20" bestFit="1" customWidth="1"/>
    <col min="4" max="4" width="11.625" bestFit="1" customWidth="1"/>
  </cols>
  <sheetData>
    <row r="1" spans="1:4" x14ac:dyDescent="0.3">
      <c r="A1" s="75" t="s">
        <v>247</v>
      </c>
      <c r="B1" s="79" t="s">
        <v>260</v>
      </c>
      <c r="C1" s="75" t="s">
        <v>272</v>
      </c>
      <c r="D1" s="78" t="s">
        <v>284</v>
      </c>
    </row>
    <row r="2" spans="1:4" x14ac:dyDescent="0.3">
      <c r="A2" s="76" t="s">
        <v>248</v>
      </c>
      <c r="B2" s="80" t="s">
        <v>261</v>
      </c>
      <c r="C2" s="76" t="s">
        <v>273</v>
      </c>
      <c r="D2" s="76" t="s">
        <v>285</v>
      </c>
    </row>
    <row r="3" spans="1:4" x14ac:dyDescent="0.3">
      <c r="A3" s="76" t="s">
        <v>249</v>
      </c>
      <c r="B3" s="80" t="s">
        <v>262</v>
      </c>
      <c r="C3" s="76" t="s">
        <v>274</v>
      </c>
      <c r="D3" s="76" t="s">
        <v>286</v>
      </c>
    </row>
    <row r="4" spans="1:4" x14ac:dyDescent="0.3">
      <c r="A4" s="76" t="s">
        <v>250</v>
      </c>
      <c r="B4" s="80" t="s">
        <v>263</v>
      </c>
      <c r="C4" s="76" t="s">
        <v>275</v>
      </c>
      <c r="D4" s="76" t="s">
        <v>287</v>
      </c>
    </row>
    <row r="5" spans="1:4" x14ac:dyDescent="0.3">
      <c r="A5" s="76" t="s">
        <v>251</v>
      </c>
      <c r="B5" s="80" t="s">
        <v>264</v>
      </c>
      <c r="C5" s="76" t="s">
        <v>276</v>
      </c>
      <c r="D5" s="76" t="s">
        <v>288</v>
      </c>
    </row>
    <row r="6" spans="1:4" x14ac:dyDescent="0.3">
      <c r="A6" s="76" t="s">
        <v>252</v>
      </c>
      <c r="B6" s="80" t="s">
        <v>265</v>
      </c>
      <c r="C6" s="76" t="s">
        <v>277</v>
      </c>
      <c r="D6" s="76" t="s">
        <v>289</v>
      </c>
    </row>
    <row r="7" spans="1:4" x14ac:dyDescent="0.3">
      <c r="A7" s="76" t="s">
        <v>253</v>
      </c>
      <c r="B7" s="80" t="s">
        <v>266</v>
      </c>
      <c r="C7" s="76" t="s">
        <v>278</v>
      </c>
      <c r="D7" s="76" t="s">
        <v>290</v>
      </c>
    </row>
    <row r="8" spans="1:4" x14ac:dyDescent="0.3">
      <c r="A8" s="76" t="s">
        <v>254</v>
      </c>
      <c r="B8" s="80" t="s">
        <v>267</v>
      </c>
      <c r="C8" s="76" t="s">
        <v>279</v>
      </c>
      <c r="D8" s="76" t="s">
        <v>291</v>
      </c>
    </row>
    <row r="9" spans="1:4" x14ac:dyDescent="0.3">
      <c r="A9" s="76" t="s">
        <v>255</v>
      </c>
      <c r="B9" s="80" t="s">
        <v>268</v>
      </c>
      <c r="C9" s="76" t="s">
        <v>280</v>
      </c>
      <c r="D9" s="76" t="s">
        <v>292</v>
      </c>
    </row>
    <row r="10" spans="1:4" x14ac:dyDescent="0.3">
      <c r="A10" s="76" t="s">
        <v>256</v>
      </c>
      <c r="B10" s="80" t="s">
        <v>269</v>
      </c>
      <c r="C10" s="76" t="s">
        <v>281</v>
      </c>
      <c r="D10" s="76" t="s">
        <v>293</v>
      </c>
    </row>
    <row r="11" spans="1:4" x14ac:dyDescent="0.3">
      <c r="A11" s="76" t="s">
        <v>257</v>
      </c>
      <c r="B11" s="80" t="s">
        <v>270</v>
      </c>
      <c r="C11" s="76" t="s">
        <v>282</v>
      </c>
      <c r="D11" s="76" t="s">
        <v>294</v>
      </c>
    </row>
    <row r="12" spans="1:4" x14ac:dyDescent="0.3">
      <c r="A12" s="76" t="s">
        <v>258</v>
      </c>
      <c r="B12" s="80" t="s">
        <v>271</v>
      </c>
      <c r="C12" s="76" t="s">
        <v>283</v>
      </c>
      <c r="D12" s="76" t="s">
        <v>295</v>
      </c>
    </row>
    <row r="13" spans="1:4" x14ac:dyDescent="0.3">
      <c r="A13" s="77" t="s">
        <v>259</v>
      </c>
      <c r="B13" s="65"/>
      <c r="C13" s="65"/>
      <c r="D13" s="65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2"/>
  <sheetViews>
    <sheetView showGridLines="0" tabSelected="1" workbookViewId="0">
      <selection activeCell="G17" sqref="G17"/>
    </sheetView>
  </sheetViews>
  <sheetFormatPr defaultRowHeight="16.5" x14ac:dyDescent="0.3"/>
  <cols>
    <col min="1" max="1" width="11.875" customWidth="1"/>
    <col min="2" max="2" width="16.25" customWidth="1"/>
    <col min="3" max="3" width="30.75" bestFit="1" customWidth="1"/>
    <col min="4" max="15" width="5.625" customWidth="1"/>
    <col min="16" max="16" width="7.375" customWidth="1"/>
  </cols>
  <sheetData>
    <row r="3" spans="1:3" x14ac:dyDescent="0.3">
      <c r="A3" s="63" t="s">
        <v>245</v>
      </c>
      <c r="B3" s="63" t="s">
        <v>5</v>
      </c>
      <c r="C3" s="63" t="s">
        <v>2</v>
      </c>
    </row>
    <row r="4" spans="1:3" x14ac:dyDescent="0.3">
      <c r="A4" s="66">
        <v>0.15</v>
      </c>
      <c r="B4" s="67" t="s">
        <v>116</v>
      </c>
      <c r="C4" s="67" t="s">
        <v>115</v>
      </c>
    </row>
    <row r="5" spans="1:3" x14ac:dyDescent="0.3">
      <c r="A5" s="68"/>
      <c r="B5" s="67" t="s">
        <v>109</v>
      </c>
      <c r="C5" s="67" t="s">
        <v>108</v>
      </c>
    </row>
    <row r="6" spans="1:3" x14ac:dyDescent="0.3">
      <c r="A6" s="68"/>
      <c r="B6" s="67" t="s">
        <v>112</v>
      </c>
      <c r="C6" s="67" t="s">
        <v>111</v>
      </c>
    </row>
    <row r="7" spans="1:3" x14ac:dyDescent="0.3">
      <c r="A7" s="68"/>
      <c r="B7" s="67" t="s">
        <v>16</v>
      </c>
      <c r="C7" s="67" t="s">
        <v>13</v>
      </c>
    </row>
    <row r="8" spans="1:3" x14ac:dyDescent="0.3">
      <c r="A8" s="68"/>
      <c r="B8" s="67" t="s">
        <v>114</v>
      </c>
      <c r="C8" s="67" t="s">
        <v>113</v>
      </c>
    </row>
    <row r="9" spans="1:3" x14ac:dyDescent="0.3">
      <c r="A9" s="69">
        <v>0.18</v>
      </c>
      <c r="B9" s="70" t="s">
        <v>20</v>
      </c>
      <c r="C9" s="70" t="s">
        <v>19</v>
      </c>
    </row>
    <row r="10" spans="1:3" x14ac:dyDescent="0.3">
      <c r="A10" s="71"/>
      <c r="B10" s="70" t="s">
        <v>119</v>
      </c>
      <c r="C10" s="70" t="s">
        <v>118</v>
      </c>
    </row>
    <row r="11" spans="1:3" x14ac:dyDescent="0.3">
      <c r="A11" s="71"/>
      <c r="B11" s="70" t="s">
        <v>27</v>
      </c>
      <c r="C11" s="70" t="s">
        <v>26</v>
      </c>
    </row>
    <row r="12" spans="1:3" x14ac:dyDescent="0.3">
      <c r="A12" s="71"/>
      <c r="B12" s="70" t="s">
        <v>23</v>
      </c>
      <c r="C12" s="70" t="s">
        <v>22</v>
      </c>
    </row>
    <row r="13" spans="1:3" x14ac:dyDescent="0.3">
      <c r="A13" s="66">
        <v>0.2</v>
      </c>
      <c r="B13" s="67" t="s">
        <v>121</v>
      </c>
      <c r="C13" s="67" t="s">
        <v>120</v>
      </c>
    </row>
    <row r="14" spans="1:3" x14ac:dyDescent="0.3">
      <c r="A14" s="68"/>
      <c r="B14" s="67" t="s">
        <v>123</v>
      </c>
      <c r="C14" s="67" t="s">
        <v>122</v>
      </c>
    </row>
    <row r="15" spans="1:3" x14ac:dyDescent="0.3">
      <c r="A15" s="68"/>
      <c r="B15" s="67" t="s">
        <v>127</v>
      </c>
      <c r="C15" s="67" t="s">
        <v>126</v>
      </c>
    </row>
    <row r="16" spans="1:3" x14ac:dyDescent="0.3">
      <c r="A16" s="68"/>
      <c r="B16" s="67" t="s">
        <v>37</v>
      </c>
      <c r="C16" s="67" t="s">
        <v>36</v>
      </c>
    </row>
    <row r="17" spans="1:3" x14ac:dyDescent="0.3">
      <c r="A17" s="68"/>
      <c r="B17" s="67" t="s">
        <v>33</v>
      </c>
      <c r="C17" s="67" t="s">
        <v>32</v>
      </c>
    </row>
    <row r="18" spans="1:3" x14ac:dyDescent="0.3">
      <c r="A18" s="68"/>
      <c r="B18" s="67" t="s">
        <v>40</v>
      </c>
      <c r="C18" s="67" t="s">
        <v>39</v>
      </c>
    </row>
    <row r="19" spans="1:3" x14ac:dyDescent="0.3">
      <c r="A19" s="68"/>
      <c r="B19" s="67" t="s">
        <v>31</v>
      </c>
      <c r="C19" s="67" t="s">
        <v>30</v>
      </c>
    </row>
    <row r="20" spans="1:3" x14ac:dyDescent="0.3">
      <c r="A20" s="69">
        <v>0.23</v>
      </c>
      <c r="B20" s="70" t="s">
        <v>50</v>
      </c>
      <c r="C20" s="70" t="s">
        <v>49</v>
      </c>
    </row>
    <row r="21" spans="1:3" x14ac:dyDescent="0.3">
      <c r="A21" s="71"/>
      <c r="B21" s="70" t="s">
        <v>52</v>
      </c>
      <c r="C21" s="70" t="s">
        <v>51</v>
      </c>
    </row>
    <row r="22" spans="1:3" x14ac:dyDescent="0.3">
      <c r="A22" s="71"/>
      <c r="B22" s="70" t="s">
        <v>46</v>
      </c>
      <c r="C22" s="70" t="s">
        <v>45</v>
      </c>
    </row>
    <row r="23" spans="1:3" x14ac:dyDescent="0.3">
      <c r="A23" s="71"/>
      <c r="B23" s="70" t="s">
        <v>43</v>
      </c>
      <c r="C23" s="70" t="s">
        <v>42</v>
      </c>
    </row>
    <row r="24" spans="1:3" x14ac:dyDescent="0.3">
      <c r="A24" s="71"/>
      <c r="B24" s="70" t="s">
        <v>130</v>
      </c>
      <c r="C24" s="70" t="s">
        <v>129</v>
      </c>
    </row>
    <row r="25" spans="1:3" x14ac:dyDescent="0.3">
      <c r="A25" s="72">
        <v>0.25</v>
      </c>
      <c r="B25" s="73" t="s">
        <v>136</v>
      </c>
      <c r="C25" s="73" t="s">
        <v>135</v>
      </c>
    </row>
    <row r="26" spans="1:3" x14ac:dyDescent="0.3">
      <c r="A26" s="74"/>
      <c r="B26" s="73" t="s">
        <v>146</v>
      </c>
      <c r="C26" s="73" t="s">
        <v>145</v>
      </c>
    </row>
    <row r="27" spans="1:3" x14ac:dyDescent="0.3">
      <c r="A27" s="74"/>
      <c r="B27" s="73" t="s">
        <v>139</v>
      </c>
      <c r="C27" s="73" t="s">
        <v>138</v>
      </c>
    </row>
    <row r="28" spans="1:3" x14ac:dyDescent="0.3">
      <c r="A28" s="74"/>
      <c r="B28" s="73" t="s">
        <v>58</v>
      </c>
      <c r="C28" s="73" t="s">
        <v>57</v>
      </c>
    </row>
    <row r="29" spans="1:3" x14ac:dyDescent="0.3">
      <c r="A29" s="74"/>
      <c r="B29" s="73" t="s">
        <v>144</v>
      </c>
      <c r="C29" s="73" t="s">
        <v>143</v>
      </c>
    </row>
    <row r="30" spans="1:3" x14ac:dyDescent="0.3">
      <c r="A30" s="74"/>
      <c r="B30" s="73" t="s">
        <v>152</v>
      </c>
      <c r="C30" s="73" t="s">
        <v>151</v>
      </c>
    </row>
    <row r="31" spans="1:3" x14ac:dyDescent="0.3">
      <c r="A31" s="74"/>
      <c r="B31" s="73" t="s">
        <v>133</v>
      </c>
      <c r="C31" s="73" t="s">
        <v>132</v>
      </c>
    </row>
    <row r="32" spans="1:3" x14ac:dyDescent="0.3">
      <c r="A32" s="74"/>
      <c r="B32" s="73" t="s">
        <v>158</v>
      </c>
      <c r="C32" s="73" t="s">
        <v>157</v>
      </c>
    </row>
    <row r="33" spans="1:3" x14ac:dyDescent="0.3">
      <c r="A33" s="74"/>
      <c r="B33" s="73" t="s">
        <v>142</v>
      </c>
      <c r="C33" s="73" t="s">
        <v>141</v>
      </c>
    </row>
    <row r="34" spans="1:3" x14ac:dyDescent="0.3">
      <c r="A34" s="74"/>
      <c r="B34" s="73" t="s">
        <v>55</v>
      </c>
      <c r="C34" s="73" t="s">
        <v>54</v>
      </c>
    </row>
    <row r="35" spans="1:3" x14ac:dyDescent="0.3">
      <c r="A35" s="66">
        <v>0.27</v>
      </c>
      <c r="B35" s="67" t="s">
        <v>161</v>
      </c>
      <c r="C35" s="67" t="s">
        <v>160</v>
      </c>
    </row>
    <row r="36" spans="1:3" x14ac:dyDescent="0.3">
      <c r="A36" s="68"/>
      <c r="B36" s="67" t="s">
        <v>168</v>
      </c>
      <c r="C36" s="67" t="s">
        <v>167</v>
      </c>
    </row>
    <row r="37" spans="1:3" x14ac:dyDescent="0.3">
      <c r="A37" s="68"/>
      <c r="B37" s="67" t="s">
        <v>63</v>
      </c>
      <c r="C37" s="67" t="s">
        <v>62</v>
      </c>
    </row>
    <row r="38" spans="1:3" x14ac:dyDescent="0.3">
      <c r="A38" s="68"/>
      <c r="B38" s="67" t="s">
        <v>60</v>
      </c>
      <c r="C38" s="67" t="s">
        <v>59</v>
      </c>
    </row>
    <row r="39" spans="1:3" x14ac:dyDescent="0.3">
      <c r="A39" s="68"/>
      <c r="B39" s="67" t="s">
        <v>66</v>
      </c>
      <c r="C39" s="67" t="s">
        <v>65</v>
      </c>
    </row>
    <row r="40" spans="1:3" x14ac:dyDescent="0.3">
      <c r="A40" s="68"/>
      <c r="B40" s="67" t="s">
        <v>149</v>
      </c>
      <c r="C40" s="67" t="s">
        <v>148</v>
      </c>
    </row>
    <row r="41" spans="1:3" x14ac:dyDescent="0.3">
      <c r="A41" s="68"/>
      <c r="B41" s="67" t="s">
        <v>155</v>
      </c>
      <c r="C41" s="67" t="s">
        <v>154</v>
      </c>
    </row>
    <row r="42" spans="1:3" x14ac:dyDescent="0.3">
      <c r="A42" s="72">
        <v>0.3</v>
      </c>
      <c r="B42" s="73" t="s">
        <v>171</v>
      </c>
      <c r="C42" s="73" t="s">
        <v>170</v>
      </c>
    </row>
    <row r="43" spans="1:3" x14ac:dyDescent="0.3">
      <c r="A43" s="74"/>
      <c r="B43" s="73" t="s">
        <v>69</v>
      </c>
      <c r="C43" s="73" t="s">
        <v>68</v>
      </c>
    </row>
    <row r="44" spans="1:3" x14ac:dyDescent="0.3">
      <c r="A44" s="74"/>
      <c r="B44" s="73" t="s">
        <v>166</v>
      </c>
      <c r="C44" s="73" t="s">
        <v>165</v>
      </c>
    </row>
    <row r="45" spans="1:3" x14ac:dyDescent="0.3">
      <c r="A45" s="74"/>
      <c r="B45" s="73" t="s">
        <v>163</v>
      </c>
      <c r="C45" s="73" t="s">
        <v>162</v>
      </c>
    </row>
    <row r="46" spans="1:3" x14ac:dyDescent="0.3">
      <c r="A46" s="74"/>
      <c r="B46" s="73" t="s">
        <v>177</v>
      </c>
      <c r="C46" s="73" t="s">
        <v>176</v>
      </c>
    </row>
    <row r="47" spans="1:3" x14ac:dyDescent="0.3">
      <c r="A47" s="74"/>
      <c r="B47" s="73" t="s">
        <v>174</v>
      </c>
      <c r="C47" s="73" t="s">
        <v>173</v>
      </c>
    </row>
    <row r="48" spans="1:3" x14ac:dyDescent="0.3">
      <c r="A48" s="66">
        <v>0.32</v>
      </c>
      <c r="B48" s="67" t="s">
        <v>185</v>
      </c>
      <c r="C48" s="67" t="s">
        <v>184</v>
      </c>
    </row>
    <row r="49" spans="1:3" x14ac:dyDescent="0.3">
      <c r="A49" s="68"/>
      <c r="B49" s="67" t="s">
        <v>192</v>
      </c>
      <c r="C49" s="67" t="s">
        <v>191</v>
      </c>
    </row>
    <row r="50" spans="1:3" x14ac:dyDescent="0.3">
      <c r="A50" s="68"/>
      <c r="B50" s="67" t="s">
        <v>78</v>
      </c>
      <c r="C50" s="67" t="s">
        <v>77</v>
      </c>
    </row>
    <row r="51" spans="1:3" x14ac:dyDescent="0.3">
      <c r="A51" s="68"/>
      <c r="B51" s="67" t="s">
        <v>181</v>
      </c>
      <c r="C51" s="67" t="s">
        <v>180</v>
      </c>
    </row>
    <row r="52" spans="1:3" x14ac:dyDescent="0.3">
      <c r="A52" s="68"/>
      <c r="B52" s="67" t="s">
        <v>73</v>
      </c>
      <c r="C52" s="67" t="s">
        <v>72</v>
      </c>
    </row>
    <row r="53" spans="1:3" x14ac:dyDescent="0.3">
      <c r="A53" s="68"/>
      <c r="B53" s="67" t="s">
        <v>75</v>
      </c>
      <c r="C53" s="67" t="s">
        <v>74</v>
      </c>
    </row>
    <row r="54" spans="1:3" x14ac:dyDescent="0.3">
      <c r="A54" s="68"/>
      <c r="B54" s="67" t="s">
        <v>183</v>
      </c>
      <c r="C54" s="67" t="s">
        <v>182</v>
      </c>
    </row>
    <row r="55" spans="1:3" x14ac:dyDescent="0.3">
      <c r="A55" s="68"/>
      <c r="B55" s="67" t="s">
        <v>81</v>
      </c>
      <c r="C55" s="67" t="s">
        <v>80</v>
      </c>
    </row>
    <row r="56" spans="1:3" x14ac:dyDescent="0.3">
      <c r="A56" s="68"/>
      <c r="B56" s="67" t="s">
        <v>179</v>
      </c>
      <c r="C56" s="67" t="s">
        <v>178</v>
      </c>
    </row>
    <row r="57" spans="1:3" x14ac:dyDescent="0.3">
      <c r="A57" s="72">
        <v>0.35</v>
      </c>
      <c r="B57" s="73" t="s">
        <v>83</v>
      </c>
      <c r="C57" s="73" t="s">
        <v>82</v>
      </c>
    </row>
    <row r="58" spans="1:3" x14ac:dyDescent="0.3">
      <c r="A58" s="74"/>
      <c r="B58" s="73" t="s">
        <v>196</v>
      </c>
      <c r="C58" s="73" t="s">
        <v>195</v>
      </c>
    </row>
    <row r="59" spans="1:3" x14ac:dyDescent="0.3">
      <c r="A59" s="74"/>
      <c r="B59" s="73" t="s">
        <v>198</v>
      </c>
      <c r="C59" s="73" t="s">
        <v>197</v>
      </c>
    </row>
    <row r="60" spans="1:3" x14ac:dyDescent="0.3">
      <c r="A60" s="74"/>
      <c r="B60" s="73" t="s">
        <v>86</v>
      </c>
      <c r="C60" s="73" t="s">
        <v>85</v>
      </c>
    </row>
    <row r="61" spans="1:3" x14ac:dyDescent="0.3">
      <c r="A61" s="74"/>
      <c r="B61" s="73" t="s">
        <v>194</v>
      </c>
      <c r="C61" s="73" t="s">
        <v>193</v>
      </c>
    </row>
    <row r="62" spans="1:3" x14ac:dyDescent="0.3">
      <c r="A62" s="74"/>
      <c r="B62" s="73" t="s">
        <v>88</v>
      </c>
      <c r="C62" s="73" t="s">
        <v>87</v>
      </c>
    </row>
    <row r="63" spans="1:3" x14ac:dyDescent="0.3">
      <c r="A63" s="74"/>
      <c r="B63" s="73" t="s">
        <v>91</v>
      </c>
      <c r="C63" s="73" t="s">
        <v>90</v>
      </c>
    </row>
    <row r="64" spans="1:3" x14ac:dyDescent="0.3">
      <c r="A64" s="74"/>
      <c r="B64" s="73" t="s">
        <v>187</v>
      </c>
      <c r="C64" s="73" t="s">
        <v>186</v>
      </c>
    </row>
    <row r="65" spans="1:3" x14ac:dyDescent="0.3">
      <c r="A65" s="74"/>
      <c r="B65" s="73" t="s">
        <v>190</v>
      </c>
      <c r="C65" s="73" t="s">
        <v>189</v>
      </c>
    </row>
    <row r="66" spans="1:3" x14ac:dyDescent="0.3">
      <c r="A66" s="66">
        <v>0.38</v>
      </c>
      <c r="B66" s="67" t="s">
        <v>202</v>
      </c>
      <c r="C66" s="67" t="s">
        <v>201</v>
      </c>
    </row>
    <row r="67" spans="1:3" x14ac:dyDescent="0.3">
      <c r="A67" s="69">
        <v>0.4</v>
      </c>
      <c r="B67" s="70" t="s">
        <v>96</v>
      </c>
      <c r="C67" s="70" t="s">
        <v>95</v>
      </c>
    </row>
    <row r="68" spans="1:3" x14ac:dyDescent="0.3">
      <c r="A68" s="71"/>
      <c r="B68" s="70" t="s">
        <v>212</v>
      </c>
      <c r="C68" s="70" t="s">
        <v>211</v>
      </c>
    </row>
    <row r="69" spans="1:3" x14ac:dyDescent="0.3">
      <c r="A69" s="71"/>
      <c r="B69" s="70" t="s">
        <v>205</v>
      </c>
      <c r="C69" s="70" t="s">
        <v>204</v>
      </c>
    </row>
    <row r="70" spans="1:3" x14ac:dyDescent="0.3">
      <c r="A70" s="71"/>
      <c r="B70" s="70" t="s">
        <v>209</v>
      </c>
      <c r="C70" s="70" t="s">
        <v>208</v>
      </c>
    </row>
    <row r="71" spans="1:3" x14ac:dyDescent="0.3">
      <c r="A71" s="71"/>
      <c r="B71" s="70" t="s">
        <v>207</v>
      </c>
      <c r="C71" s="70" t="s">
        <v>206</v>
      </c>
    </row>
    <row r="72" spans="1:3" x14ac:dyDescent="0.3">
      <c r="A72" s="71"/>
      <c r="B72" s="70" t="s">
        <v>200</v>
      </c>
      <c r="C72" s="70" t="s">
        <v>199</v>
      </c>
    </row>
    <row r="73" spans="1:3" x14ac:dyDescent="0.3">
      <c r="A73" s="71"/>
      <c r="B73" s="70" t="s">
        <v>94</v>
      </c>
      <c r="C73" s="70" t="s">
        <v>93</v>
      </c>
    </row>
    <row r="74" spans="1:3" x14ac:dyDescent="0.3">
      <c r="A74" s="66">
        <v>0.45</v>
      </c>
      <c r="B74" s="67" t="s">
        <v>100</v>
      </c>
      <c r="C74" s="67" t="s">
        <v>99</v>
      </c>
    </row>
    <row r="75" spans="1:3" x14ac:dyDescent="0.3">
      <c r="A75" s="68"/>
      <c r="B75" s="67" t="s">
        <v>218</v>
      </c>
      <c r="C75" s="67" t="s">
        <v>217</v>
      </c>
    </row>
    <row r="76" spans="1:3" x14ac:dyDescent="0.3">
      <c r="A76" s="68"/>
      <c r="B76" s="67" t="s">
        <v>98</v>
      </c>
      <c r="C76" s="67" t="s">
        <v>97</v>
      </c>
    </row>
    <row r="77" spans="1:3" x14ac:dyDescent="0.3">
      <c r="A77" s="68"/>
      <c r="B77" s="67" t="s">
        <v>214</v>
      </c>
      <c r="C77" s="67" t="s">
        <v>213</v>
      </c>
    </row>
    <row r="78" spans="1:3" x14ac:dyDescent="0.3">
      <c r="A78" s="68"/>
      <c r="B78" s="67" t="s">
        <v>216</v>
      </c>
      <c r="C78" s="67" t="s">
        <v>215</v>
      </c>
    </row>
    <row r="79" spans="1:3" x14ac:dyDescent="0.3">
      <c r="A79" s="72">
        <v>0.5</v>
      </c>
      <c r="B79" s="73" t="s">
        <v>106</v>
      </c>
      <c r="C79" s="73" t="s">
        <v>104</v>
      </c>
    </row>
    <row r="80" spans="1:3" x14ac:dyDescent="0.3">
      <c r="A80" s="74"/>
      <c r="B80" s="73" t="s">
        <v>220</v>
      </c>
      <c r="C80" s="73" t="s">
        <v>219</v>
      </c>
    </row>
    <row r="81" spans="1:3" x14ac:dyDescent="0.3">
      <c r="A81" s="74"/>
      <c r="B81" s="73" t="s">
        <v>102</v>
      </c>
      <c r="C81" s="73" t="s">
        <v>101</v>
      </c>
    </row>
    <row r="82" spans="1:3" x14ac:dyDescent="0.3">
      <c r="A82" s="64" t="s">
        <v>246</v>
      </c>
      <c r="B82" s="65"/>
      <c r="C82" s="65"/>
    </row>
  </sheetData>
  <phoneticPr fontId="2" type="noConversion"/>
  <conditionalFormatting sqref="B1:B1048576">
    <cfRule type="duplicateValues" dxfId="10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4"/>
  <sheetViews>
    <sheetView showGridLines="0" topLeftCell="C1" workbookViewId="0">
      <pane ySplit="5" topLeftCell="A50" activePane="bottomLeft" state="frozen"/>
      <selection activeCell="C1" sqref="C1"/>
      <selection pane="bottomLeft" activeCell="C87" sqref="C87"/>
    </sheetView>
  </sheetViews>
  <sheetFormatPr defaultRowHeight="13.5" x14ac:dyDescent="0.3"/>
  <cols>
    <col min="1" max="1" width="0" style="7" hidden="1" customWidth="1"/>
    <col min="2" max="2" width="6.5" style="7" hidden="1" customWidth="1"/>
    <col min="3" max="3" width="18.125" style="7" bestFit="1" customWidth="1"/>
    <col min="4" max="4" width="21.375" style="7" bestFit="1" customWidth="1"/>
    <col min="5" max="5" width="4.75" style="7" hidden="1" customWidth="1"/>
    <col min="6" max="6" width="6" style="7" hidden="1" customWidth="1"/>
    <col min="7" max="7" width="14.625" style="16" customWidth="1"/>
    <col min="8" max="8" width="18.125" style="13" hidden="1" customWidth="1"/>
    <col min="9" max="9" width="23.5" style="13" customWidth="1"/>
    <col min="10" max="10" width="23.75" style="13" customWidth="1"/>
    <col min="11" max="14" width="18.125" style="13" customWidth="1"/>
    <col min="15" max="15" width="9.75" style="7" hidden="1" customWidth="1"/>
    <col min="16" max="16" width="12.125" style="8" hidden="1" customWidth="1"/>
    <col min="17" max="17" width="11.25" style="8" hidden="1" customWidth="1"/>
    <col min="18" max="18" width="12.125" style="12" hidden="1" customWidth="1"/>
    <col min="19" max="19" width="8.5" style="7" hidden="1" customWidth="1"/>
    <col min="20" max="20" width="0" style="7" hidden="1" customWidth="1"/>
    <col min="21" max="21" width="14.25" style="7" customWidth="1"/>
    <col min="22" max="23" width="9" style="7"/>
    <col min="24" max="24" width="9" style="16" bestFit="1" customWidth="1"/>
    <col min="25" max="25" width="8.625" style="16" bestFit="1" customWidth="1"/>
    <col min="26" max="28" width="9" style="16"/>
    <col min="29" max="16384" width="9" style="7"/>
  </cols>
  <sheetData>
    <row r="2" spans="1:28" x14ac:dyDescent="0.3">
      <c r="C2" s="62" t="s">
        <v>243</v>
      </c>
    </row>
    <row r="3" spans="1:28" x14ac:dyDescent="0.3">
      <c r="C3" s="7" t="s">
        <v>244</v>
      </c>
    </row>
    <row r="4" spans="1:28" ht="14.25" thickBot="1" x14ac:dyDescent="0.35"/>
    <row r="5" spans="1:28" s="9" customFormat="1" ht="14.25" thickTop="1" x14ac:dyDescent="0.3">
      <c r="A5" s="7" t="s">
        <v>222</v>
      </c>
      <c r="B5" s="7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8" t="s">
        <v>6</v>
      </c>
      <c r="I5" s="29" t="s">
        <v>236</v>
      </c>
      <c r="J5" s="29" t="s">
        <v>237</v>
      </c>
      <c r="K5" s="29" t="s">
        <v>239</v>
      </c>
      <c r="L5" s="30" t="s">
        <v>233</v>
      </c>
      <c r="M5" s="40" t="s">
        <v>241</v>
      </c>
      <c r="N5" s="40" t="s">
        <v>240</v>
      </c>
      <c r="O5" s="41" t="s">
        <v>7</v>
      </c>
      <c r="P5" s="42" t="s">
        <v>8</v>
      </c>
      <c r="Q5" s="42" t="s">
        <v>9</v>
      </c>
      <c r="R5" s="43" t="s">
        <v>10</v>
      </c>
      <c r="S5" s="41" t="s">
        <v>11</v>
      </c>
      <c r="T5" s="44" t="s">
        <v>221</v>
      </c>
      <c r="U5" s="61" t="s">
        <v>242</v>
      </c>
      <c r="V5" s="7"/>
      <c r="W5" s="7"/>
      <c r="X5" s="16"/>
      <c r="Y5" s="16"/>
      <c r="Z5" s="16"/>
      <c r="AA5" s="17"/>
      <c r="AB5" s="17"/>
    </row>
    <row r="6" spans="1:28" s="9" customFormat="1" x14ac:dyDescent="0.3">
      <c r="A6" s="7">
        <v>400</v>
      </c>
      <c r="B6" s="7">
        <v>2</v>
      </c>
      <c r="C6" s="31" t="s">
        <v>35</v>
      </c>
      <c r="D6" s="31" t="s">
        <v>115</v>
      </c>
      <c r="E6" s="31" t="s">
        <v>14</v>
      </c>
      <c r="F6" s="31" t="s">
        <v>15</v>
      </c>
      <c r="G6" s="32" t="s">
        <v>116</v>
      </c>
      <c r="H6" s="33">
        <v>31819</v>
      </c>
      <c r="I6" s="33">
        <v>35000</v>
      </c>
      <c r="J6" s="33">
        <v>29700.000000000004</v>
      </c>
      <c r="K6" s="33">
        <f>I6-J6</f>
        <v>5299.9999999999964</v>
      </c>
      <c r="L6" s="34">
        <f>K6/I6</f>
        <v>0.15142857142857133</v>
      </c>
      <c r="M6" s="45">
        <v>0.15</v>
      </c>
      <c r="N6" s="46">
        <f>I6*(1-M6)</f>
        <v>29750</v>
      </c>
      <c r="O6" s="47" t="s">
        <v>117</v>
      </c>
      <c r="P6" s="48">
        <v>27000</v>
      </c>
      <c r="Q6" s="48">
        <v>4819</v>
      </c>
      <c r="R6" s="49">
        <v>0.15145039127565291</v>
      </c>
      <c r="S6" s="47">
        <v>735</v>
      </c>
      <c r="T6" s="50">
        <v>0.15</v>
      </c>
      <c r="U6" s="51">
        <f>N6-J6</f>
        <v>49.999999999996362</v>
      </c>
      <c r="V6" s="26"/>
      <c r="W6" s="26"/>
      <c r="X6" s="16"/>
      <c r="Y6" s="16"/>
      <c r="Z6" s="16"/>
      <c r="AA6" s="17"/>
      <c r="AB6" s="17"/>
    </row>
    <row r="7" spans="1:28" x14ac:dyDescent="0.3">
      <c r="A7" s="7">
        <v>400</v>
      </c>
      <c r="B7" s="7">
        <v>128</v>
      </c>
      <c r="C7" s="31" t="s">
        <v>107</v>
      </c>
      <c r="D7" s="31" t="s">
        <v>108</v>
      </c>
      <c r="E7" s="31" t="s">
        <v>14</v>
      </c>
      <c r="F7" s="31" t="s">
        <v>15</v>
      </c>
      <c r="G7" s="32" t="s">
        <v>109</v>
      </c>
      <c r="H7" s="33">
        <v>47273</v>
      </c>
      <c r="I7" s="33">
        <v>52000</v>
      </c>
      <c r="J7" s="33">
        <v>44000</v>
      </c>
      <c r="K7" s="33">
        <f t="shared" ref="K7:K70" si="0">I7-J7</f>
        <v>8000</v>
      </c>
      <c r="L7" s="34">
        <f t="shared" ref="L7:L70" si="1">K7/I7</f>
        <v>0.15384615384615385</v>
      </c>
      <c r="M7" s="45">
        <v>0.15</v>
      </c>
      <c r="N7" s="46">
        <f t="shared" ref="N7:N70" si="2">I7*(1-M7)</f>
        <v>44200</v>
      </c>
      <c r="O7" s="47" t="s">
        <v>110</v>
      </c>
      <c r="P7" s="48">
        <v>40000</v>
      </c>
      <c r="Q7" s="48">
        <v>7273</v>
      </c>
      <c r="R7" s="49">
        <v>0.15385103547479534</v>
      </c>
      <c r="S7" s="47">
        <v>798</v>
      </c>
      <c r="T7" s="50">
        <v>0.15</v>
      </c>
      <c r="U7" s="51">
        <f t="shared" ref="U7:U70" si="3">N7-J7</f>
        <v>200</v>
      </c>
      <c r="V7" s="26"/>
      <c r="W7" s="26"/>
    </row>
    <row r="8" spans="1:28" x14ac:dyDescent="0.3">
      <c r="A8" s="9">
        <v>100</v>
      </c>
      <c r="B8" s="9">
        <v>113</v>
      </c>
      <c r="C8" s="35" t="s">
        <v>12</v>
      </c>
      <c r="D8" s="35" t="s">
        <v>13</v>
      </c>
      <c r="E8" s="35" t="s">
        <v>14</v>
      </c>
      <c r="F8" s="35" t="s">
        <v>15</v>
      </c>
      <c r="G8" s="36" t="s">
        <v>16</v>
      </c>
      <c r="H8" s="37">
        <v>316364</v>
      </c>
      <c r="I8" s="33">
        <v>348000</v>
      </c>
      <c r="J8" s="33">
        <v>292000</v>
      </c>
      <c r="K8" s="33">
        <f t="shared" si="0"/>
        <v>56000</v>
      </c>
      <c r="L8" s="34">
        <f t="shared" si="1"/>
        <v>0.16091954022988506</v>
      </c>
      <c r="M8" s="45">
        <v>0.15</v>
      </c>
      <c r="N8" s="46">
        <f t="shared" si="2"/>
        <v>295800</v>
      </c>
      <c r="O8" s="52" t="s">
        <v>17</v>
      </c>
      <c r="P8" s="48">
        <v>265455</v>
      </c>
      <c r="Q8" s="48">
        <v>50909</v>
      </c>
      <c r="R8" s="49">
        <v>0.16091906790911734</v>
      </c>
      <c r="S8" s="52">
        <v>274</v>
      </c>
      <c r="T8" s="50">
        <v>0.15</v>
      </c>
      <c r="U8" s="51">
        <f t="shared" si="3"/>
        <v>3800</v>
      </c>
      <c r="V8" s="26"/>
      <c r="W8" s="26"/>
      <c r="X8" s="17"/>
      <c r="Y8" s="17"/>
      <c r="Z8" s="17"/>
    </row>
    <row r="9" spans="1:28" x14ac:dyDescent="0.3">
      <c r="A9" s="7">
        <v>400</v>
      </c>
      <c r="B9" s="7">
        <v>129</v>
      </c>
      <c r="C9" s="31" t="s">
        <v>107</v>
      </c>
      <c r="D9" s="31" t="s">
        <v>111</v>
      </c>
      <c r="E9" s="31" t="s">
        <v>14</v>
      </c>
      <c r="F9" s="31" t="s">
        <v>15</v>
      </c>
      <c r="G9" s="32" t="s">
        <v>112</v>
      </c>
      <c r="H9" s="33">
        <v>131819</v>
      </c>
      <c r="I9" s="33">
        <v>145000</v>
      </c>
      <c r="J9" s="33">
        <v>121000</v>
      </c>
      <c r="K9" s="33">
        <f t="shared" si="0"/>
        <v>24000</v>
      </c>
      <c r="L9" s="34">
        <f t="shared" si="1"/>
        <v>0.16551724137931034</v>
      </c>
      <c r="M9" s="45">
        <v>0.15</v>
      </c>
      <c r="N9" s="46">
        <f t="shared" si="2"/>
        <v>123250</v>
      </c>
      <c r="O9" s="47" t="s">
        <v>110</v>
      </c>
      <c r="P9" s="48">
        <v>109999.99999999999</v>
      </c>
      <c r="Q9" s="48">
        <v>21819.000000000015</v>
      </c>
      <c r="R9" s="49">
        <v>0.16552242089531868</v>
      </c>
      <c r="S9" s="47">
        <v>773</v>
      </c>
      <c r="T9" s="50">
        <v>0.15</v>
      </c>
      <c r="U9" s="51">
        <f t="shared" si="3"/>
        <v>2250</v>
      </c>
      <c r="V9" s="26"/>
      <c r="W9" s="26"/>
    </row>
    <row r="10" spans="1:28" x14ac:dyDescent="0.3">
      <c r="A10" s="7">
        <v>400</v>
      </c>
      <c r="B10" s="7">
        <v>104</v>
      </c>
      <c r="C10" s="31" t="s">
        <v>12</v>
      </c>
      <c r="D10" s="31" t="s">
        <v>113</v>
      </c>
      <c r="E10" s="31" t="s">
        <v>14</v>
      </c>
      <c r="F10" s="31" t="s">
        <v>15</v>
      </c>
      <c r="G10" s="32" t="s">
        <v>114</v>
      </c>
      <c r="H10" s="33">
        <v>53637</v>
      </c>
      <c r="I10" s="33">
        <v>59000</v>
      </c>
      <c r="J10" s="33">
        <v>48400.000000000007</v>
      </c>
      <c r="K10" s="33">
        <f t="shared" si="0"/>
        <v>10599.999999999993</v>
      </c>
      <c r="L10" s="38">
        <f t="shared" si="1"/>
        <v>0.17966101694915243</v>
      </c>
      <c r="M10" s="53">
        <v>0.15</v>
      </c>
      <c r="N10" s="46">
        <f t="shared" si="2"/>
        <v>50150</v>
      </c>
      <c r="O10" s="47" t="s">
        <v>79</v>
      </c>
      <c r="P10" s="48">
        <v>44000</v>
      </c>
      <c r="Q10" s="48">
        <v>9637</v>
      </c>
      <c r="R10" s="49">
        <v>0.17967074966907173</v>
      </c>
      <c r="S10" s="47">
        <v>1008</v>
      </c>
      <c r="T10" s="50">
        <v>0.18</v>
      </c>
      <c r="U10" s="51">
        <f t="shared" si="3"/>
        <v>1749.9999999999927</v>
      </c>
      <c r="V10" s="26"/>
      <c r="W10" s="26"/>
    </row>
    <row r="11" spans="1:28" x14ac:dyDescent="0.3">
      <c r="A11" s="9">
        <v>100</v>
      </c>
      <c r="B11" s="9">
        <v>71</v>
      </c>
      <c r="C11" s="35" t="s">
        <v>18</v>
      </c>
      <c r="D11" s="35" t="s">
        <v>19</v>
      </c>
      <c r="E11" s="35" t="s">
        <v>14</v>
      </c>
      <c r="F11" s="35" t="s">
        <v>15</v>
      </c>
      <c r="G11" s="36" t="s">
        <v>20</v>
      </c>
      <c r="H11" s="37">
        <v>100000</v>
      </c>
      <c r="I11" s="33">
        <v>110000</v>
      </c>
      <c r="J11" s="33">
        <v>90200.000000000015</v>
      </c>
      <c r="K11" s="33">
        <f t="shared" si="0"/>
        <v>19799.999999999985</v>
      </c>
      <c r="L11" s="34">
        <f t="shared" si="1"/>
        <v>0.17999999999999985</v>
      </c>
      <c r="M11" s="45">
        <v>0.18</v>
      </c>
      <c r="N11" s="46">
        <f t="shared" si="2"/>
        <v>90200</v>
      </c>
      <c r="O11" s="52" t="s">
        <v>21</v>
      </c>
      <c r="P11" s="48">
        <v>82000</v>
      </c>
      <c r="Q11" s="48">
        <v>18000</v>
      </c>
      <c r="R11" s="49">
        <v>0.18</v>
      </c>
      <c r="S11" s="52">
        <v>311</v>
      </c>
      <c r="T11" s="50">
        <v>0.18</v>
      </c>
      <c r="U11" s="51">
        <f t="shared" si="3"/>
        <v>0</v>
      </c>
      <c r="V11" s="26"/>
      <c r="W11" s="26"/>
      <c r="X11" s="17"/>
      <c r="Y11" s="17"/>
      <c r="Z11" s="17"/>
    </row>
    <row r="12" spans="1:28" x14ac:dyDescent="0.3">
      <c r="A12" s="9">
        <v>100</v>
      </c>
      <c r="B12" s="9">
        <v>100</v>
      </c>
      <c r="C12" s="35" t="s">
        <v>12</v>
      </c>
      <c r="D12" s="35" t="s">
        <v>22</v>
      </c>
      <c r="E12" s="35" t="s">
        <v>14</v>
      </c>
      <c r="F12" s="35" t="s">
        <v>15</v>
      </c>
      <c r="G12" s="36" t="s">
        <v>23</v>
      </c>
      <c r="H12" s="37">
        <v>42728</v>
      </c>
      <c r="I12" s="33">
        <v>47000</v>
      </c>
      <c r="J12" s="33">
        <v>38500</v>
      </c>
      <c r="K12" s="33">
        <f t="shared" si="0"/>
        <v>8500</v>
      </c>
      <c r="L12" s="34">
        <f t="shared" si="1"/>
        <v>0.18085106382978725</v>
      </c>
      <c r="M12" s="45">
        <v>0.18</v>
      </c>
      <c r="N12" s="46">
        <f t="shared" si="2"/>
        <v>38540</v>
      </c>
      <c r="O12" s="52" t="s">
        <v>24</v>
      </c>
      <c r="P12" s="48">
        <v>35000</v>
      </c>
      <c r="Q12" s="48">
        <v>7728</v>
      </c>
      <c r="R12" s="49">
        <v>0.18086500655307994</v>
      </c>
      <c r="S12" s="52">
        <v>145</v>
      </c>
      <c r="T12" s="50">
        <v>0.18</v>
      </c>
      <c r="U12" s="51">
        <f t="shared" si="3"/>
        <v>40</v>
      </c>
      <c r="V12" s="26"/>
      <c r="W12" s="26"/>
      <c r="X12" s="17"/>
      <c r="Y12" s="17"/>
      <c r="Z12" s="17"/>
    </row>
    <row r="13" spans="1:28" x14ac:dyDescent="0.3">
      <c r="A13" s="9">
        <v>100</v>
      </c>
      <c r="B13" s="9">
        <v>17</v>
      </c>
      <c r="C13" s="35" t="s">
        <v>25</v>
      </c>
      <c r="D13" s="35" t="s">
        <v>26</v>
      </c>
      <c r="E13" s="35" t="s">
        <v>14</v>
      </c>
      <c r="F13" s="35" t="s">
        <v>15</v>
      </c>
      <c r="G13" s="36" t="s">
        <v>27</v>
      </c>
      <c r="H13" s="37">
        <v>200000</v>
      </c>
      <c r="I13" s="33">
        <v>220000</v>
      </c>
      <c r="J13" s="33">
        <v>180000</v>
      </c>
      <c r="K13" s="33">
        <f t="shared" si="0"/>
        <v>40000</v>
      </c>
      <c r="L13" s="34">
        <f t="shared" si="1"/>
        <v>0.18181818181818182</v>
      </c>
      <c r="M13" s="45">
        <v>0.18</v>
      </c>
      <c r="N13" s="46">
        <f t="shared" si="2"/>
        <v>180400</v>
      </c>
      <c r="O13" s="52" t="s">
        <v>28</v>
      </c>
      <c r="P13" s="48">
        <v>163636.36363636362</v>
      </c>
      <c r="Q13" s="48">
        <v>36363.636363636382</v>
      </c>
      <c r="R13" s="49">
        <v>0.18181818181818191</v>
      </c>
      <c r="S13" s="52">
        <v>228</v>
      </c>
      <c r="T13" s="50">
        <v>0.18</v>
      </c>
      <c r="U13" s="51">
        <f t="shared" si="3"/>
        <v>400</v>
      </c>
      <c r="V13" s="26"/>
      <c r="W13" s="26"/>
      <c r="X13" s="17"/>
      <c r="Y13" s="17"/>
      <c r="Z13" s="17"/>
    </row>
    <row r="14" spans="1:28" x14ac:dyDescent="0.3">
      <c r="A14" s="7">
        <v>400</v>
      </c>
      <c r="B14" s="7">
        <v>10</v>
      </c>
      <c r="C14" s="31" t="s">
        <v>35</v>
      </c>
      <c r="D14" s="31" t="s">
        <v>118</v>
      </c>
      <c r="E14" s="31" t="s">
        <v>14</v>
      </c>
      <c r="F14" s="31" t="s">
        <v>15</v>
      </c>
      <c r="G14" s="32" t="s">
        <v>119</v>
      </c>
      <c r="H14" s="33">
        <v>72728</v>
      </c>
      <c r="I14" s="33">
        <v>80000</v>
      </c>
      <c r="J14" s="33">
        <v>65000</v>
      </c>
      <c r="K14" s="33">
        <f t="shared" si="0"/>
        <v>15000</v>
      </c>
      <c r="L14" s="34">
        <f t="shared" si="1"/>
        <v>0.1875</v>
      </c>
      <c r="M14" s="45">
        <v>0.18</v>
      </c>
      <c r="N14" s="46">
        <f t="shared" si="2"/>
        <v>65600</v>
      </c>
      <c r="O14" s="47" t="s">
        <v>28</v>
      </c>
      <c r="P14" s="48">
        <v>59090.909090909088</v>
      </c>
      <c r="Q14" s="48">
        <v>13637.090909090912</v>
      </c>
      <c r="R14" s="49">
        <v>0.18750812491875085</v>
      </c>
      <c r="S14" s="47">
        <v>989</v>
      </c>
      <c r="T14" s="50">
        <v>0.18</v>
      </c>
      <c r="U14" s="51">
        <f t="shared" si="3"/>
        <v>600</v>
      </c>
      <c r="V14" s="26"/>
      <c r="W14" s="26"/>
    </row>
    <row r="15" spans="1:28" x14ac:dyDescent="0.3">
      <c r="A15" s="7">
        <v>400</v>
      </c>
      <c r="B15" s="7">
        <v>108</v>
      </c>
      <c r="C15" s="31" t="s">
        <v>12</v>
      </c>
      <c r="D15" s="31" t="s">
        <v>122</v>
      </c>
      <c r="E15" s="31" t="s">
        <v>14</v>
      </c>
      <c r="F15" s="31" t="s">
        <v>15</v>
      </c>
      <c r="G15" s="32" t="s">
        <v>123</v>
      </c>
      <c r="H15" s="33">
        <v>190000</v>
      </c>
      <c r="I15" s="33">
        <v>209000</v>
      </c>
      <c r="J15" s="33">
        <v>167200</v>
      </c>
      <c r="K15" s="33">
        <f t="shared" si="0"/>
        <v>41800</v>
      </c>
      <c r="L15" s="34">
        <f t="shared" si="1"/>
        <v>0.2</v>
      </c>
      <c r="M15" s="45">
        <v>0.2</v>
      </c>
      <c r="N15" s="46">
        <f t="shared" si="2"/>
        <v>167200</v>
      </c>
      <c r="O15" s="47" t="s">
        <v>124</v>
      </c>
      <c r="P15" s="48">
        <v>152000</v>
      </c>
      <c r="Q15" s="48">
        <v>38000</v>
      </c>
      <c r="R15" s="49">
        <v>0.2</v>
      </c>
      <c r="S15" s="47">
        <v>1036</v>
      </c>
      <c r="T15" s="50">
        <v>0.2</v>
      </c>
      <c r="U15" s="51">
        <f t="shared" si="3"/>
        <v>0</v>
      </c>
      <c r="V15" s="26"/>
      <c r="W15" s="26"/>
    </row>
    <row r="16" spans="1:28" x14ac:dyDescent="0.3">
      <c r="A16" s="9">
        <v>100</v>
      </c>
      <c r="B16" s="9">
        <v>56</v>
      </c>
      <c r="C16" s="35" t="s">
        <v>29</v>
      </c>
      <c r="D16" s="35" t="s">
        <v>30</v>
      </c>
      <c r="E16" s="35" t="s">
        <v>14</v>
      </c>
      <c r="F16" s="35" t="s">
        <v>15</v>
      </c>
      <c r="G16" s="36" t="s">
        <v>31</v>
      </c>
      <c r="H16" s="37">
        <v>62728</v>
      </c>
      <c r="I16" s="33">
        <v>69000</v>
      </c>
      <c r="J16" s="33">
        <v>55000</v>
      </c>
      <c r="K16" s="33">
        <f t="shared" si="0"/>
        <v>14000</v>
      </c>
      <c r="L16" s="34">
        <f t="shared" si="1"/>
        <v>0.20289855072463769</v>
      </c>
      <c r="M16" s="45">
        <v>0.2</v>
      </c>
      <c r="N16" s="46">
        <f t="shared" si="2"/>
        <v>55200</v>
      </c>
      <c r="O16" s="52" t="s">
        <v>28</v>
      </c>
      <c r="P16" s="48">
        <v>49999.999999999993</v>
      </c>
      <c r="Q16" s="48">
        <v>12728.000000000007</v>
      </c>
      <c r="R16" s="49">
        <v>0.20290779237342188</v>
      </c>
      <c r="S16" s="52">
        <v>151</v>
      </c>
      <c r="T16" s="50">
        <v>0.2</v>
      </c>
      <c r="U16" s="51">
        <f t="shared" si="3"/>
        <v>200</v>
      </c>
      <c r="V16" s="26"/>
      <c r="W16" s="26"/>
      <c r="X16" s="17"/>
      <c r="Y16" s="17"/>
      <c r="Z16" s="17"/>
    </row>
    <row r="17" spans="1:28" x14ac:dyDescent="0.3">
      <c r="A17" s="9">
        <v>100</v>
      </c>
      <c r="B17" s="9">
        <v>114</v>
      </c>
      <c r="C17" s="35" t="s">
        <v>12</v>
      </c>
      <c r="D17" s="35" t="s">
        <v>32</v>
      </c>
      <c r="E17" s="35" t="s">
        <v>14</v>
      </c>
      <c r="F17" s="35" t="s">
        <v>15</v>
      </c>
      <c r="G17" s="36" t="s">
        <v>33</v>
      </c>
      <c r="H17" s="37">
        <v>218182</v>
      </c>
      <c r="I17" s="33">
        <v>240000</v>
      </c>
      <c r="J17" s="33">
        <v>190000</v>
      </c>
      <c r="K17" s="33">
        <f t="shared" si="0"/>
        <v>50000</v>
      </c>
      <c r="L17" s="34">
        <f t="shared" si="1"/>
        <v>0.20833333333333334</v>
      </c>
      <c r="M17" s="45">
        <v>0.2</v>
      </c>
      <c r="N17" s="46">
        <f t="shared" si="2"/>
        <v>192000</v>
      </c>
      <c r="O17" s="52" t="s">
        <v>34</v>
      </c>
      <c r="P17" s="48">
        <v>172727.27272727271</v>
      </c>
      <c r="Q17" s="48">
        <v>45454.727272727294</v>
      </c>
      <c r="R17" s="49">
        <v>0.20833399305500588</v>
      </c>
      <c r="S17" s="52">
        <v>184</v>
      </c>
      <c r="T17" s="50">
        <v>0.2</v>
      </c>
      <c r="U17" s="51">
        <f t="shared" si="3"/>
        <v>2000</v>
      </c>
      <c r="V17" s="26"/>
      <c r="W17" s="26"/>
      <c r="X17" s="17"/>
      <c r="Y17" s="17"/>
      <c r="Z17" s="17"/>
    </row>
    <row r="18" spans="1:28" x14ac:dyDescent="0.3">
      <c r="A18" s="7">
        <v>400</v>
      </c>
      <c r="B18" s="7">
        <v>76</v>
      </c>
      <c r="C18" s="31" t="s">
        <v>125</v>
      </c>
      <c r="D18" s="31" t="s">
        <v>126</v>
      </c>
      <c r="E18" s="31" t="s">
        <v>14</v>
      </c>
      <c r="F18" s="31" t="s">
        <v>15</v>
      </c>
      <c r="G18" s="32" t="s">
        <v>127</v>
      </c>
      <c r="H18" s="33">
        <v>38182</v>
      </c>
      <c r="I18" s="33">
        <v>42000</v>
      </c>
      <c r="J18" s="33">
        <v>33000</v>
      </c>
      <c r="K18" s="33">
        <f t="shared" si="0"/>
        <v>9000</v>
      </c>
      <c r="L18" s="34">
        <f t="shared" si="1"/>
        <v>0.21428571428571427</v>
      </c>
      <c r="M18" s="45">
        <v>0.2</v>
      </c>
      <c r="N18" s="46">
        <f t="shared" si="2"/>
        <v>33600</v>
      </c>
      <c r="O18" s="47" t="s">
        <v>128</v>
      </c>
      <c r="P18" s="48">
        <v>29999.999999999996</v>
      </c>
      <c r="Q18" s="48">
        <v>8182.0000000000036</v>
      </c>
      <c r="R18" s="49">
        <v>0.21428945576449646</v>
      </c>
      <c r="S18" s="47">
        <v>873</v>
      </c>
      <c r="T18" s="50">
        <v>0.2</v>
      </c>
      <c r="U18" s="51">
        <f t="shared" si="3"/>
        <v>600</v>
      </c>
      <c r="V18" s="26"/>
      <c r="W18" s="26"/>
    </row>
    <row r="19" spans="1:28" x14ac:dyDescent="0.3">
      <c r="A19" s="7">
        <v>400</v>
      </c>
      <c r="B19" s="7">
        <v>134</v>
      </c>
      <c r="C19" s="31" t="s">
        <v>48</v>
      </c>
      <c r="D19" s="31" t="s">
        <v>120</v>
      </c>
      <c r="E19" s="31" t="s">
        <v>14</v>
      </c>
      <c r="F19" s="31" t="s">
        <v>15</v>
      </c>
      <c r="G19" s="32" t="s">
        <v>121</v>
      </c>
      <c r="H19" s="33">
        <v>25455</v>
      </c>
      <c r="I19" s="33">
        <v>28000</v>
      </c>
      <c r="J19" s="33">
        <v>22000</v>
      </c>
      <c r="K19" s="33">
        <f t="shared" si="0"/>
        <v>6000</v>
      </c>
      <c r="L19" s="34">
        <f t="shared" si="1"/>
        <v>0.21428571428571427</v>
      </c>
      <c r="M19" s="45">
        <v>0.2</v>
      </c>
      <c r="N19" s="46">
        <f t="shared" si="2"/>
        <v>22400</v>
      </c>
      <c r="O19" s="47" t="s">
        <v>117</v>
      </c>
      <c r="P19" s="48">
        <v>20000</v>
      </c>
      <c r="Q19" s="48">
        <v>5455</v>
      </c>
      <c r="R19" s="49">
        <v>0.21429974464741702</v>
      </c>
      <c r="S19" s="47">
        <v>3562</v>
      </c>
      <c r="T19" s="50">
        <v>0.2</v>
      </c>
      <c r="U19" s="51">
        <f t="shared" si="3"/>
        <v>400</v>
      </c>
      <c r="V19" s="26"/>
      <c r="W19" s="26"/>
    </row>
    <row r="20" spans="1:28" x14ac:dyDescent="0.3">
      <c r="A20" s="9">
        <v>100</v>
      </c>
      <c r="B20" s="9">
        <v>4</v>
      </c>
      <c r="C20" s="35" t="s">
        <v>35</v>
      </c>
      <c r="D20" s="35" t="s">
        <v>36</v>
      </c>
      <c r="E20" s="35" t="s">
        <v>14</v>
      </c>
      <c r="F20" s="35" t="s">
        <v>15</v>
      </c>
      <c r="G20" s="36" t="s">
        <v>37</v>
      </c>
      <c r="H20" s="37">
        <v>31819</v>
      </c>
      <c r="I20" s="33">
        <v>35000</v>
      </c>
      <c r="J20" s="33">
        <v>27000</v>
      </c>
      <c r="K20" s="33">
        <f t="shared" si="0"/>
        <v>8000</v>
      </c>
      <c r="L20" s="39">
        <f t="shared" si="1"/>
        <v>0.22857142857142856</v>
      </c>
      <c r="M20" s="53">
        <v>0.2</v>
      </c>
      <c r="N20" s="46">
        <f t="shared" si="2"/>
        <v>28000</v>
      </c>
      <c r="O20" s="52" t="s">
        <v>38</v>
      </c>
      <c r="P20" s="48">
        <v>24545.454545454544</v>
      </c>
      <c r="Q20" s="48">
        <v>7273.5454545454559</v>
      </c>
      <c r="R20" s="49">
        <v>0.22859126479604813</v>
      </c>
      <c r="S20" s="52">
        <v>156</v>
      </c>
      <c r="T20" s="50">
        <v>0.23</v>
      </c>
      <c r="U20" s="51">
        <f t="shared" si="3"/>
        <v>1000</v>
      </c>
      <c r="V20" s="26"/>
      <c r="W20" s="26"/>
      <c r="X20" s="17"/>
      <c r="Y20" s="17"/>
      <c r="Z20" s="17"/>
    </row>
    <row r="21" spans="1:28" x14ac:dyDescent="0.3">
      <c r="A21" s="9">
        <v>100</v>
      </c>
      <c r="B21" s="9">
        <v>3</v>
      </c>
      <c r="C21" s="35" t="s">
        <v>35</v>
      </c>
      <c r="D21" s="35" t="s">
        <v>39</v>
      </c>
      <c r="E21" s="35" t="s">
        <v>14</v>
      </c>
      <c r="F21" s="35" t="s">
        <v>15</v>
      </c>
      <c r="G21" s="36" t="s">
        <v>40</v>
      </c>
      <c r="H21" s="37">
        <v>31819</v>
      </c>
      <c r="I21" s="33">
        <v>35000</v>
      </c>
      <c r="J21" s="33">
        <v>27000</v>
      </c>
      <c r="K21" s="33">
        <f t="shared" si="0"/>
        <v>8000</v>
      </c>
      <c r="L21" s="39">
        <f t="shared" si="1"/>
        <v>0.22857142857142856</v>
      </c>
      <c r="M21" s="53">
        <v>0.2</v>
      </c>
      <c r="N21" s="46">
        <f t="shared" si="2"/>
        <v>28000</v>
      </c>
      <c r="O21" s="52" t="s">
        <v>41</v>
      </c>
      <c r="P21" s="48">
        <v>24545</v>
      </c>
      <c r="Q21" s="48">
        <v>7274</v>
      </c>
      <c r="R21" s="49">
        <v>0.22860555014299633</v>
      </c>
      <c r="S21" s="52">
        <v>209</v>
      </c>
      <c r="T21" s="50">
        <v>0.23</v>
      </c>
      <c r="U21" s="51">
        <f t="shared" si="3"/>
        <v>1000</v>
      </c>
      <c r="V21" s="26"/>
      <c r="W21" s="26"/>
      <c r="X21" s="17"/>
      <c r="Y21" s="17"/>
      <c r="Z21" s="17"/>
    </row>
    <row r="22" spans="1:28" x14ac:dyDescent="0.3">
      <c r="A22" s="9">
        <v>100</v>
      </c>
      <c r="B22" s="9">
        <v>115</v>
      </c>
      <c r="C22" s="35" t="s">
        <v>12</v>
      </c>
      <c r="D22" s="35" t="s">
        <v>42</v>
      </c>
      <c r="E22" s="35" t="s">
        <v>14</v>
      </c>
      <c r="F22" s="35" t="s">
        <v>15</v>
      </c>
      <c r="G22" s="36" t="s">
        <v>43</v>
      </c>
      <c r="H22" s="37">
        <v>177273</v>
      </c>
      <c r="I22" s="33">
        <v>195000</v>
      </c>
      <c r="J22" s="33">
        <v>150000</v>
      </c>
      <c r="K22" s="33">
        <f t="shared" si="0"/>
        <v>45000</v>
      </c>
      <c r="L22" s="34">
        <f t="shared" si="1"/>
        <v>0.23076923076923078</v>
      </c>
      <c r="M22" s="45">
        <v>0.23</v>
      </c>
      <c r="N22" s="46">
        <f t="shared" si="2"/>
        <v>150150</v>
      </c>
      <c r="O22" s="52" t="s">
        <v>44</v>
      </c>
      <c r="P22" s="48">
        <v>136363.63636363635</v>
      </c>
      <c r="Q22" s="48">
        <v>40909.363636363647</v>
      </c>
      <c r="R22" s="49">
        <v>0.23077041419936284</v>
      </c>
      <c r="S22" s="52">
        <v>291</v>
      </c>
      <c r="T22" s="50">
        <v>0.23</v>
      </c>
      <c r="U22" s="51">
        <f t="shared" si="3"/>
        <v>150</v>
      </c>
      <c r="V22" s="26"/>
      <c r="W22" s="26"/>
      <c r="X22" s="17"/>
      <c r="Y22" s="17"/>
      <c r="Z22" s="17"/>
    </row>
    <row r="23" spans="1:28" x14ac:dyDescent="0.3">
      <c r="A23" s="7">
        <v>400</v>
      </c>
      <c r="B23" s="7">
        <v>111</v>
      </c>
      <c r="C23" s="31" t="s">
        <v>12</v>
      </c>
      <c r="D23" s="31" t="s">
        <v>129</v>
      </c>
      <c r="E23" s="31" t="s">
        <v>14</v>
      </c>
      <c r="F23" s="31" t="s">
        <v>15</v>
      </c>
      <c r="G23" s="32" t="s">
        <v>130</v>
      </c>
      <c r="H23" s="33">
        <v>59091</v>
      </c>
      <c r="I23" s="33">
        <v>65000</v>
      </c>
      <c r="J23" s="33">
        <v>50000</v>
      </c>
      <c r="K23" s="33">
        <f t="shared" si="0"/>
        <v>15000</v>
      </c>
      <c r="L23" s="34">
        <f t="shared" si="1"/>
        <v>0.23076923076923078</v>
      </c>
      <c r="M23" s="45">
        <v>0.23</v>
      </c>
      <c r="N23" s="46">
        <f t="shared" si="2"/>
        <v>50050</v>
      </c>
      <c r="O23" s="47" t="s">
        <v>131</v>
      </c>
      <c r="P23" s="48">
        <v>45454.545454545449</v>
      </c>
      <c r="Q23" s="48">
        <v>13636.454545454551</v>
      </c>
      <c r="R23" s="49">
        <v>0.23077041419936287</v>
      </c>
      <c r="S23" s="47">
        <v>99607</v>
      </c>
      <c r="T23" s="50">
        <v>0.23</v>
      </c>
      <c r="U23" s="51">
        <f t="shared" si="3"/>
        <v>50</v>
      </c>
      <c r="V23" s="26"/>
      <c r="W23" s="26"/>
      <c r="X23" s="14" t="s">
        <v>231</v>
      </c>
      <c r="Y23" s="81" t="s">
        <v>223</v>
      </c>
      <c r="Z23" s="14" t="s">
        <v>230</v>
      </c>
      <c r="AA23" s="81" t="s">
        <v>224</v>
      </c>
      <c r="AB23" s="14" t="s">
        <v>226</v>
      </c>
    </row>
    <row r="24" spans="1:28" x14ac:dyDescent="0.3">
      <c r="A24" s="9">
        <v>100</v>
      </c>
      <c r="B24" s="9">
        <v>58</v>
      </c>
      <c r="C24" s="35" t="s">
        <v>29</v>
      </c>
      <c r="D24" s="35" t="s">
        <v>45</v>
      </c>
      <c r="E24" s="35" t="s">
        <v>14</v>
      </c>
      <c r="F24" s="35" t="s">
        <v>15</v>
      </c>
      <c r="G24" s="36" t="s">
        <v>46</v>
      </c>
      <c r="H24" s="37">
        <v>54546</v>
      </c>
      <c r="I24" s="33">
        <v>60000</v>
      </c>
      <c r="J24" s="33">
        <v>46000</v>
      </c>
      <c r="K24" s="33">
        <f t="shared" si="0"/>
        <v>14000</v>
      </c>
      <c r="L24" s="34">
        <f t="shared" si="1"/>
        <v>0.23333333333333334</v>
      </c>
      <c r="M24" s="45">
        <v>0.23</v>
      </c>
      <c r="N24" s="46">
        <f t="shared" si="2"/>
        <v>46200</v>
      </c>
      <c r="O24" s="52" t="s">
        <v>47</v>
      </c>
      <c r="P24" s="48">
        <v>41818.181818181816</v>
      </c>
      <c r="Q24" s="48">
        <v>12727.818181818184</v>
      </c>
      <c r="R24" s="49">
        <v>0.23334099992333412</v>
      </c>
      <c r="S24" s="52">
        <v>316</v>
      </c>
      <c r="T24" s="50">
        <v>0.23</v>
      </c>
      <c r="U24" s="51">
        <f t="shared" si="3"/>
        <v>200</v>
      </c>
      <c r="V24" s="26"/>
      <c r="W24" s="26"/>
      <c r="X24" s="15" t="s">
        <v>232</v>
      </c>
      <c r="Y24" s="82"/>
      <c r="Z24" s="15" t="s">
        <v>227</v>
      </c>
      <c r="AA24" s="82"/>
      <c r="AB24" s="14" t="s">
        <v>228</v>
      </c>
    </row>
    <row r="25" spans="1:28" x14ac:dyDescent="0.3">
      <c r="A25" s="9">
        <v>100</v>
      </c>
      <c r="B25" s="9">
        <v>137</v>
      </c>
      <c r="C25" s="35" t="s">
        <v>48</v>
      </c>
      <c r="D25" s="35" t="s">
        <v>49</v>
      </c>
      <c r="E25" s="35" t="s">
        <v>14</v>
      </c>
      <c r="F25" s="35" t="s">
        <v>15</v>
      </c>
      <c r="G25" s="36" t="s">
        <v>50</v>
      </c>
      <c r="H25" s="37">
        <v>45455</v>
      </c>
      <c r="I25" s="33">
        <v>50000</v>
      </c>
      <c r="J25" s="33">
        <v>37700</v>
      </c>
      <c r="K25" s="33">
        <f t="shared" si="0"/>
        <v>12300</v>
      </c>
      <c r="L25" s="34">
        <f t="shared" si="1"/>
        <v>0.246</v>
      </c>
      <c r="M25" s="45">
        <v>0.23</v>
      </c>
      <c r="N25" s="46">
        <f t="shared" si="2"/>
        <v>38500</v>
      </c>
      <c r="O25" s="52" t="s">
        <v>28</v>
      </c>
      <c r="P25" s="48">
        <v>34272.727272727272</v>
      </c>
      <c r="Q25" s="48">
        <v>11182.272727272728</v>
      </c>
      <c r="R25" s="49">
        <v>0.24600753992460078</v>
      </c>
      <c r="S25" s="52">
        <v>104</v>
      </c>
      <c r="T25" s="50">
        <v>0.23</v>
      </c>
      <c r="U25" s="51">
        <f t="shared" si="3"/>
        <v>800</v>
      </c>
      <c r="V25" s="26"/>
      <c r="W25" s="26"/>
      <c r="X25" s="15" t="s">
        <v>229</v>
      </c>
      <c r="Y25" s="83"/>
      <c r="Z25" s="14" t="s">
        <v>225</v>
      </c>
      <c r="AA25" s="83"/>
      <c r="AB25" s="14" t="s">
        <v>226</v>
      </c>
    </row>
    <row r="26" spans="1:28" x14ac:dyDescent="0.3">
      <c r="A26" s="9">
        <v>100</v>
      </c>
      <c r="B26" s="9">
        <v>109</v>
      </c>
      <c r="C26" s="35" t="s">
        <v>12</v>
      </c>
      <c r="D26" s="35" t="s">
        <v>51</v>
      </c>
      <c r="E26" s="35" t="s">
        <v>14</v>
      </c>
      <c r="F26" s="35" t="s">
        <v>15</v>
      </c>
      <c r="G26" s="36" t="s">
        <v>52</v>
      </c>
      <c r="H26" s="37">
        <v>180910</v>
      </c>
      <c r="I26" s="33">
        <v>199000</v>
      </c>
      <c r="J26" s="33">
        <v>150000</v>
      </c>
      <c r="K26" s="33">
        <f t="shared" si="0"/>
        <v>49000</v>
      </c>
      <c r="L26" s="34">
        <f t="shared" si="1"/>
        <v>0.24623115577889448</v>
      </c>
      <c r="M26" s="45">
        <v>0.23</v>
      </c>
      <c r="N26" s="46">
        <f t="shared" si="2"/>
        <v>153230</v>
      </c>
      <c r="O26" s="52" t="s">
        <v>53</v>
      </c>
      <c r="P26" s="48">
        <v>136363.63636363635</v>
      </c>
      <c r="Q26" s="48">
        <v>44546.363636363647</v>
      </c>
      <c r="R26" s="49">
        <v>0.24623494354299733</v>
      </c>
      <c r="S26" s="52">
        <v>223</v>
      </c>
      <c r="T26" s="50">
        <v>0.23</v>
      </c>
      <c r="U26" s="51">
        <f t="shared" si="3"/>
        <v>3230</v>
      </c>
      <c r="V26" s="26"/>
      <c r="W26" s="26"/>
      <c r="X26" s="17"/>
      <c r="Y26" s="17"/>
      <c r="Z26" s="17"/>
    </row>
    <row r="27" spans="1:28" x14ac:dyDescent="0.3">
      <c r="A27" s="7">
        <v>400</v>
      </c>
      <c r="B27" s="7">
        <v>191</v>
      </c>
      <c r="C27" s="31" t="s">
        <v>48</v>
      </c>
      <c r="D27" s="31" t="s">
        <v>132</v>
      </c>
      <c r="E27" s="31" t="s">
        <v>14</v>
      </c>
      <c r="F27" s="31" t="s">
        <v>15</v>
      </c>
      <c r="G27" s="32" t="s">
        <v>133</v>
      </c>
      <c r="H27" s="33">
        <v>54546</v>
      </c>
      <c r="I27" s="33">
        <v>60000</v>
      </c>
      <c r="J27" s="33">
        <v>45000</v>
      </c>
      <c r="K27" s="33">
        <f t="shared" si="0"/>
        <v>15000</v>
      </c>
      <c r="L27" s="34">
        <f t="shared" si="1"/>
        <v>0.25</v>
      </c>
      <c r="M27" s="45">
        <v>0.25</v>
      </c>
      <c r="N27" s="46">
        <f t="shared" si="2"/>
        <v>45000</v>
      </c>
      <c r="O27" s="47" t="s">
        <v>134</v>
      </c>
      <c r="P27" s="48">
        <v>40909.090909090904</v>
      </c>
      <c r="Q27" s="48">
        <v>13636.909090909096</v>
      </c>
      <c r="R27" s="49">
        <v>0.25000749992500082</v>
      </c>
      <c r="S27" s="47">
        <v>442</v>
      </c>
      <c r="T27" s="50">
        <v>0.25</v>
      </c>
      <c r="U27" s="51">
        <f t="shared" si="3"/>
        <v>0</v>
      </c>
      <c r="V27" s="26"/>
      <c r="W27" s="26"/>
    </row>
    <row r="28" spans="1:28" x14ac:dyDescent="0.3">
      <c r="A28" s="7">
        <v>400</v>
      </c>
      <c r="B28" s="7">
        <v>106</v>
      </c>
      <c r="C28" s="31" t="s">
        <v>12</v>
      </c>
      <c r="D28" s="31" t="s">
        <v>141</v>
      </c>
      <c r="E28" s="31" t="s">
        <v>14</v>
      </c>
      <c r="F28" s="31" t="s">
        <v>15</v>
      </c>
      <c r="G28" s="32" t="s">
        <v>142</v>
      </c>
      <c r="H28" s="33">
        <v>54546</v>
      </c>
      <c r="I28" s="33">
        <v>60000</v>
      </c>
      <c r="J28" s="33">
        <v>45000</v>
      </c>
      <c r="K28" s="33">
        <f t="shared" si="0"/>
        <v>15000</v>
      </c>
      <c r="L28" s="34">
        <f t="shared" si="1"/>
        <v>0.25</v>
      </c>
      <c r="M28" s="45">
        <v>0.25</v>
      </c>
      <c r="N28" s="46">
        <f t="shared" si="2"/>
        <v>45000</v>
      </c>
      <c r="O28" s="47" t="s">
        <v>47</v>
      </c>
      <c r="P28" s="48">
        <v>40909.090909090904</v>
      </c>
      <c r="Q28" s="48">
        <v>13636.909090909096</v>
      </c>
      <c r="R28" s="49">
        <v>0.25000749992500082</v>
      </c>
      <c r="S28" s="47">
        <v>8208</v>
      </c>
      <c r="T28" s="50">
        <v>0.25</v>
      </c>
      <c r="U28" s="51">
        <f t="shared" si="3"/>
        <v>0</v>
      </c>
      <c r="V28" s="26"/>
      <c r="W28" s="26"/>
    </row>
    <row r="29" spans="1:28" x14ac:dyDescent="0.3">
      <c r="A29" s="7">
        <v>400</v>
      </c>
      <c r="B29" s="7">
        <v>126</v>
      </c>
      <c r="C29" s="31" t="s">
        <v>107</v>
      </c>
      <c r="D29" s="31" t="s">
        <v>138</v>
      </c>
      <c r="E29" s="31" t="s">
        <v>14</v>
      </c>
      <c r="F29" s="31" t="s">
        <v>15</v>
      </c>
      <c r="G29" s="32" t="s">
        <v>139</v>
      </c>
      <c r="H29" s="33">
        <v>44546</v>
      </c>
      <c r="I29" s="33">
        <v>49000</v>
      </c>
      <c r="J29" s="33">
        <v>36740</v>
      </c>
      <c r="K29" s="33">
        <f t="shared" si="0"/>
        <v>12260</v>
      </c>
      <c r="L29" s="34">
        <f t="shared" si="1"/>
        <v>0.25020408163265306</v>
      </c>
      <c r="M29" s="45">
        <v>0.25</v>
      </c>
      <c r="N29" s="46">
        <f t="shared" si="2"/>
        <v>36750</v>
      </c>
      <c r="O29" s="47" t="s">
        <v>140</v>
      </c>
      <c r="P29" s="48">
        <v>33400</v>
      </c>
      <c r="Q29" s="48">
        <v>11146</v>
      </c>
      <c r="R29" s="49">
        <v>0.25021326269474253</v>
      </c>
      <c r="S29" s="47">
        <v>1223</v>
      </c>
      <c r="T29" s="50">
        <v>0.25</v>
      </c>
      <c r="U29" s="51">
        <f t="shared" si="3"/>
        <v>10</v>
      </c>
      <c r="V29" s="26"/>
      <c r="W29" s="26"/>
    </row>
    <row r="30" spans="1:28" x14ac:dyDescent="0.3">
      <c r="A30" s="7">
        <v>400</v>
      </c>
      <c r="B30" s="7">
        <v>62</v>
      </c>
      <c r="C30" s="31" t="s">
        <v>29</v>
      </c>
      <c r="D30" s="31" t="s">
        <v>143</v>
      </c>
      <c r="E30" s="31" t="s">
        <v>14</v>
      </c>
      <c r="F30" s="31" t="s">
        <v>15</v>
      </c>
      <c r="G30" s="32" t="s">
        <v>144</v>
      </c>
      <c r="H30" s="33">
        <v>53637</v>
      </c>
      <c r="I30" s="33">
        <v>59000</v>
      </c>
      <c r="J30" s="33">
        <v>44000</v>
      </c>
      <c r="K30" s="33">
        <f t="shared" si="0"/>
        <v>15000</v>
      </c>
      <c r="L30" s="34">
        <f t="shared" si="1"/>
        <v>0.25423728813559321</v>
      </c>
      <c r="M30" s="45">
        <v>0.25</v>
      </c>
      <c r="N30" s="46">
        <f t="shared" si="2"/>
        <v>44250</v>
      </c>
      <c r="O30" s="47" t="s">
        <v>70</v>
      </c>
      <c r="P30" s="48">
        <v>40000</v>
      </c>
      <c r="Q30" s="48">
        <v>13637</v>
      </c>
      <c r="R30" s="49">
        <v>0.25424613606279245</v>
      </c>
      <c r="S30" s="47">
        <v>842</v>
      </c>
      <c r="T30" s="50">
        <v>0.25</v>
      </c>
      <c r="U30" s="51">
        <f t="shared" si="3"/>
        <v>250</v>
      </c>
      <c r="V30" s="26"/>
      <c r="W30" s="26"/>
    </row>
    <row r="31" spans="1:28" x14ac:dyDescent="0.3">
      <c r="A31" s="7">
        <v>400</v>
      </c>
      <c r="B31" s="7">
        <v>150</v>
      </c>
      <c r="C31" s="31" t="s">
        <v>48</v>
      </c>
      <c r="D31" s="31" t="s">
        <v>135</v>
      </c>
      <c r="E31" s="31" t="s">
        <v>14</v>
      </c>
      <c r="F31" s="31" t="s">
        <v>15</v>
      </c>
      <c r="G31" s="32" t="s">
        <v>136</v>
      </c>
      <c r="H31" s="33">
        <v>49091</v>
      </c>
      <c r="I31" s="33">
        <v>54000</v>
      </c>
      <c r="J31" s="33">
        <v>40150</v>
      </c>
      <c r="K31" s="33">
        <f t="shared" si="0"/>
        <v>13850</v>
      </c>
      <c r="L31" s="34">
        <f t="shared" si="1"/>
        <v>0.25648148148148148</v>
      </c>
      <c r="M31" s="45">
        <v>0.25</v>
      </c>
      <c r="N31" s="46">
        <f t="shared" si="2"/>
        <v>40500</v>
      </c>
      <c r="O31" s="47" t="s">
        <v>137</v>
      </c>
      <c r="P31" s="48">
        <v>36500</v>
      </c>
      <c r="Q31" s="48">
        <v>12591</v>
      </c>
      <c r="R31" s="49">
        <v>0.25648285836507712</v>
      </c>
      <c r="S31" s="47">
        <v>495</v>
      </c>
      <c r="T31" s="50">
        <v>0.25</v>
      </c>
      <c r="U31" s="51">
        <f t="shared" si="3"/>
        <v>350</v>
      </c>
      <c r="V31" s="26"/>
      <c r="W31" s="26"/>
    </row>
    <row r="32" spans="1:28" x14ac:dyDescent="0.3">
      <c r="A32" s="9">
        <v>100</v>
      </c>
      <c r="B32" s="9">
        <v>102</v>
      </c>
      <c r="C32" s="35" t="s">
        <v>12</v>
      </c>
      <c r="D32" s="35" t="s">
        <v>54</v>
      </c>
      <c r="E32" s="35" t="s">
        <v>14</v>
      </c>
      <c r="F32" s="35" t="s">
        <v>15</v>
      </c>
      <c r="G32" s="36" t="s">
        <v>55</v>
      </c>
      <c r="H32" s="37">
        <v>42728</v>
      </c>
      <c r="I32" s="33">
        <v>47000</v>
      </c>
      <c r="J32" s="33">
        <v>34500</v>
      </c>
      <c r="K32" s="33">
        <f t="shared" si="0"/>
        <v>12500</v>
      </c>
      <c r="L32" s="34">
        <f t="shared" si="1"/>
        <v>0.26595744680851063</v>
      </c>
      <c r="M32" s="45">
        <v>0.25</v>
      </c>
      <c r="N32" s="46">
        <f t="shared" si="2"/>
        <v>35250</v>
      </c>
      <c r="O32" s="52" t="s">
        <v>56</v>
      </c>
      <c r="P32" s="48">
        <v>31363.63636363636</v>
      </c>
      <c r="Q32" s="48">
        <v>11364.36363636364</v>
      </c>
      <c r="R32" s="49">
        <v>0.26596994093717563</v>
      </c>
      <c r="S32" s="52">
        <v>177</v>
      </c>
      <c r="T32" s="50">
        <v>0.25</v>
      </c>
      <c r="U32" s="51">
        <f t="shared" si="3"/>
        <v>750</v>
      </c>
      <c r="V32" s="26"/>
      <c r="W32" s="26"/>
      <c r="X32" s="17"/>
      <c r="Y32" s="17"/>
      <c r="Z32" s="17"/>
    </row>
    <row r="33" spans="1:26" x14ac:dyDescent="0.3">
      <c r="A33" s="9">
        <v>100</v>
      </c>
      <c r="B33" s="9">
        <v>110</v>
      </c>
      <c r="C33" s="35" t="s">
        <v>12</v>
      </c>
      <c r="D33" s="35" t="s">
        <v>57</v>
      </c>
      <c r="E33" s="35" t="s">
        <v>14</v>
      </c>
      <c r="F33" s="35" t="s">
        <v>15</v>
      </c>
      <c r="G33" s="36" t="s">
        <v>58</v>
      </c>
      <c r="H33" s="37">
        <v>54546</v>
      </c>
      <c r="I33" s="33">
        <v>60000</v>
      </c>
      <c r="J33" s="33">
        <v>44000</v>
      </c>
      <c r="K33" s="33">
        <f t="shared" si="0"/>
        <v>16000</v>
      </c>
      <c r="L33" s="34">
        <f t="shared" si="1"/>
        <v>0.26666666666666666</v>
      </c>
      <c r="M33" s="45">
        <v>0.25</v>
      </c>
      <c r="N33" s="46">
        <f t="shared" si="2"/>
        <v>45000</v>
      </c>
      <c r="O33" s="52" t="s">
        <v>28</v>
      </c>
      <c r="P33" s="48">
        <v>40000</v>
      </c>
      <c r="Q33" s="48">
        <v>14546</v>
      </c>
      <c r="R33" s="49">
        <v>0.2666739999266674</v>
      </c>
      <c r="S33" s="52">
        <v>197</v>
      </c>
      <c r="T33" s="50">
        <v>0.25</v>
      </c>
      <c r="U33" s="51">
        <f t="shared" si="3"/>
        <v>1000</v>
      </c>
      <c r="V33" s="26"/>
      <c r="W33" s="26"/>
      <c r="X33" s="17"/>
      <c r="Y33" s="17"/>
      <c r="Z33" s="17"/>
    </row>
    <row r="34" spans="1:26" x14ac:dyDescent="0.3">
      <c r="A34" s="7">
        <v>400</v>
      </c>
      <c r="B34" s="7">
        <v>112</v>
      </c>
      <c r="C34" s="31" t="s">
        <v>12</v>
      </c>
      <c r="D34" s="31" t="s">
        <v>151</v>
      </c>
      <c r="E34" s="31" t="s">
        <v>14</v>
      </c>
      <c r="F34" s="31" t="s">
        <v>15</v>
      </c>
      <c r="G34" s="32" t="s">
        <v>152</v>
      </c>
      <c r="H34" s="33">
        <v>54546</v>
      </c>
      <c r="I34" s="33">
        <v>60000</v>
      </c>
      <c r="J34" s="33">
        <v>44000</v>
      </c>
      <c r="K34" s="33">
        <f t="shared" si="0"/>
        <v>16000</v>
      </c>
      <c r="L34" s="34">
        <f t="shared" si="1"/>
        <v>0.26666666666666666</v>
      </c>
      <c r="M34" s="45">
        <v>0.25</v>
      </c>
      <c r="N34" s="46">
        <f t="shared" si="2"/>
        <v>45000</v>
      </c>
      <c r="O34" s="47" t="s">
        <v>153</v>
      </c>
      <c r="P34" s="48">
        <v>40000</v>
      </c>
      <c r="Q34" s="48">
        <v>14546</v>
      </c>
      <c r="R34" s="49">
        <v>0.2666739999266674</v>
      </c>
      <c r="S34" s="47">
        <v>1950</v>
      </c>
      <c r="T34" s="50">
        <v>0.25</v>
      </c>
      <c r="U34" s="51">
        <f t="shared" si="3"/>
        <v>1000</v>
      </c>
      <c r="V34" s="26"/>
      <c r="W34" s="26"/>
    </row>
    <row r="35" spans="1:26" x14ac:dyDescent="0.3">
      <c r="A35" s="7">
        <v>400</v>
      </c>
      <c r="B35" s="7">
        <v>72</v>
      </c>
      <c r="C35" s="31" t="s">
        <v>125</v>
      </c>
      <c r="D35" s="31" t="s">
        <v>157</v>
      </c>
      <c r="E35" s="31" t="s">
        <v>14</v>
      </c>
      <c r="F35" s="31" t="s">
        <v>15</v>
      </c>
      <c r="G35" s="32" t="s">
        <v>158</v>
      </c>
      <c r="H35" s="33">
        <v>27273</v>
      </c>
      <c r="I35" s="33">
        <v>30000</v>
      </c>
      <c r="J35" s="33">
        <v>22000</v>
      </c>
      <c r="K35" s="33">
        <f t="shared" si="0"/>
        <v>8000</v>
      </c>
      <c r="L35" s="34">
        <f t="shared" si="1"/>
        <v>0.26666666666666666</v>
      </c>
      <c r="M35" s="45">
        <v>0.25</v>
      </c>
      <c r="N35" s="46">
        <f t="shared" si="2"/>
        <v>22500</v>
      </c>
      <c r="O35" s="47" t="s">
        <v>53</v>
      </c>
      <c r="P35" s="48">
        <v>20000</v>
      </c>
      <c r="Q35" s="48">
        <v>7273</v>
      </c>
      <c r="R35" s="49">
        <v>0.2666739999266674</v>
      </c>
      <c r="S35" s="47">
        <v>914</v>
      </c>
      <c r="T35" s="50">
        <v>0.25</v>
      </c>
      <c r="U35" s="51">
        <f t="shared" si="3"/>
        <v>500</v>
      </c>
      <c r="V35" s="26"/>
      <c r="W35" s="26"/>
    </row>
    <row r="36" spans="1:26" x14ac:dyDescent="0.3">
      <c r="A36" s="7">
        <v>400</v>
      </c>
      <c r="B36" s="7">
        <v>165</v>
      </c>
      <c r="C36" s="31" t="s">
        <v>48</v>
      </c>
      <c r="D36" s="31" t="s">
        <v>145</v>
      </c>
      <c r="E36" s="31" t="s">
        <v>14</v>
      </c>
      <c r="F36" s="31" t="s">
        <v>15</v>
      </c>
      <c r="G36" s="32" t="s">
        <v>146</v>
      </c>
      <c r="H36" s="33">
        <v>21819</v>
      </c>
      <c r="I36" s="33">
        <v>24000</v>
      </c>
      <c r="J36" s="33">
        <v>17600</v>
      </c>
      <c r="K36" s="33">
        <f t="shared" si="0"/>
        <v>6400</v>
      </c>
      <c r="L36" s="34">
        <f t="shared" si="1"/>
        <v>0.26666666666666666</v>
      </c>
      <c r="M36" s="45">
        <v>0.25</v>
      </c>
      <c r="N36" s="46">
        <f t="shared" si="2"/>
        <v>18000</v>
      </c>
      <c r="O36" s="47" t="s">
        <v>147</v>
      </c>
      <c r="P36" s="48">
        <v>16000</v>
      </c>
      <c r="Q36" s="48">
        <v>5819</v>
      </c>
      <c r="R36" s="49">
        <v>0.26669416563545534</v>
      </c>
      <c r="S36" s="47">
        <v>607</v>
      </c>
      <c r="T36" s="50">
        <v>0.25</v>
      </c>
      <c r="U36" s="51">
        <f t="shared" si="3"/>
        <v>400</v>
      </c>
      <c r="V36" s="26"/>
      <c r="W36" s="26"/>
    </row>
    <row r="37" spans="1:26" x14ac:dyDescent="0.3">
      <c r="A37" s="9">
        <v>100</v>
      </c>
      <c r="B37" s="9">
        <v>97</v>
      </c>
      <c r="C37" s="35" t="s">
        <v>12</v>
      </c>
      <c r="D37" s="35" t="s">
        <v>59</v>
      </c>
      <c r="E37" s="35" t="s">
        <v>14</v>
      </c>
      <c r="F37" s="35" t="s">
        <v>15</v>
      </c>
      <c r="G37" s="36" t="s">
        <v>60</v>
      </c>
      <c r="H37" s="37">
        <v>53637</v>
      </c>
      <c r="I37" s="33">
        <v>59000</v>
      </c>
      <c r="J37" s="33">
        <v>43000</v>
      </c>
      <c r="K37" s="33">
        <f t="shared" si="0"/>
        <v>16000</v>
      </c>
      <c r="L37" s="34">
        <f t="shared" si="1"/>
        <v>0.2711864406779661</v>
      </c>
      <c r="M37" s="45">
        <v>0.27</v>
      </c>
      <c r="N37" s="46">
        <f t="shared" si="2"/>
        <v>43070</v>
      </c>
      <c r="O37" s="52" t="s">
        <v>61</v>
      </c>
      <c r="P37" s="48">
        <v>39090.909090909088</v>
      </c>
      <c r="Q37" s="48">
        <v>14546.090909090912</v>
      </c>
      <c r="R37" s="49">
        <v>0.27119508751591087</v>
      </c>
      <c r="S37" s="52">
        <v>394</v>
      </c>
      <c r="T37" s="50">
        <v>0.27</v>
      </c>
      <c r="U37" s="51">
        <f t="shared" si="3"/>
        <v>70</v>
      </c>
      <c r="V37" s="26"/>
      <c r="W37" s="26"/>
      <c r="X37" s="17"/>
      <c r="Y37" s="17"/>
      <c r="Z37" s="17"/>
    </row>
    <row r="38" spans="1:26" x14ac:dyDescent="0.3">
      <c r="A38" s="7">
        <v>400</v>
      </c>
      <c r="B38" s="7">
        <v>99</v>
      </c>
      <c r="C38" s="31" t="s">
        <v>12</v>
      </c>
      <c r="D38" s="31" t="s">
        <v>154</v>
      </c>
      <c r="E38" s="31" t="s">
        <v>14</v>
      </c>
      <c r="F38" s="31" t="s">
        <v>15</v>
      </c>
      <c r="G38" s="32" t="s">
        <v>155</v>
      </c>
      <c r="H38" s="33">
        <v>53637</v>
      </c>
      <c r="I38" s="33">
        <v>59000</v>
      </c>
      <c r="J38" s="33">
        <v>43000</v>
      </c>
      <c r="K38" s="33">
        <f t="shared" si="0"/>
        <v>16000</v>
      </c>
      <c r="L38" s="34">
        <f t="shared" si="1"/>
        <v>0.2711864406779661</v>
      </c>
      <c r="M38" s="45">
        <v>0.27</v>
      </c>
      <c r="N38" s="46">
        <f t="shared" si="2"/>
        <v>43070</v>
      </c>
      <c r="O38" s="47" t="s">
        <v>156</v>
      </c>
      <c r="P38" s="48">
        <v>39090.909090909088</v>
      </c>
      <c r="Q38" s="48">
        <v>14546.090909090912</v>
      </c>
      <c r="R38" s="49">
        <v>0.27119508751591087</v>
      </c>
      <c r="S38" s="47">
        <v>3585</v>
      </c>
      <c r="T38" s="50">
        <v>0.27</v>
      </c>
      <c r="U38" s="51">
        <f t="shared" si="3"/>
        <v>70</v>
      </c>
      <c r="V38" s="26"/>
      <c r="W38" s="26"/>
    </row>
    <row r="39" spans="1:26" x14ac:dyDescent="0.3">
      <c r="A39" s="9">
        <v>100</v>
      </c>
      <c r="B39" s="9">
        <v>169</v>
      </c>
      <c r="C39" s="35" t="s">
        <v>48</v>
      </c>
      <c r="D39" s="35" t="s">
        <v>62</v>
      </c>
      <c r="E39" s="35" t="s">
        <v>14</v>
      </c>
      <c r="F39" s="35" t="s">
        <v>15</v>
      </c>
      <c r="G39" s="36" t="s">
        <v>63</v>
      </c>
      <c r="H39" s="37">
        <v>52728</v>
      </c>
      <c r="I39" s="33">
        <v>58000</v>
      </c>
      <c r="J39" s="33">
        <v>42000</v>
      </c>
      <c r="K39" s="33">
        <f t="shared" si="0"/>
        <v>16000</v>
      </c>
      <c r="L39" s="34">
        <f t="shared" si="1"/>
        <v>0.27586206896551724</v>
      </c>
      <c r="M39" s="45">
        <v>0.27</v>
      </c>
      <c r="N39" s="46">
        <f t="shared" si="2"/>
        <v>42340</v>
      </c>
      <c r="O39" s="52" t="s">
        <v>64</v>
      </c>
      <c r="P39" s="48">
        <v>38181.818181818177</v>
      </c>
      <c r="Q39" s="48">
        <v>14546.181818181823</v>
      </c>
      <c r="R39" s="49">
        <v>0.27587205693714578</v>
      </c>
      <c r="S39" s="52">
        <v>390</v>
      </c>
      <c r="T39" s="50">
        <v>0.27</v>
      </c>
      <c r="U39" s="51">
        <f t="shared" si="3"/>
        <v>340</v>
      </c>
      <c r="V39" s="26"/>
      <c r="W39" s="26"/>
      <c r="X39" s="17"/>
      <c r="Y39" s="17"/>
      <c r="Z39" s="17"/>
    </row>
    <row r="40" spans="1:26" x14ac:dyDescent="0.3">
      <c r="A40" s="9">
        <v>100</v>
      </c>
      <c r="B40" s="9">
        <v>98</v>
      </c>
      <c r="C40" s="35" t="s">
        <v>12</v>
      </c>
      <c r="D40" s="35" t="s">
        <v>65</v>
      </c>
      <c r="E40" s="35" t="s">
        <v>14</v>
      </c>
      <c r="F40" s="35" t="s">
        <v>15</v>
      </c>
      <c r="G40" s="36" t="s">
        <v>66</v>
      </c>
      <c r="H40" s="37">
        <v>59091</v>
      </c>
      <c r="I40" s="33">
        <v>65000</v>
      </c>
      <c r="J40" s="33">
        <v>47000</v>
      </c>
      <c r="K40" s="33">
        <f t="shared" si="0"/>
        <v>18000</v>
      </c>
      <c r="L40" s="34">
        <f t="shared" si="1"/>
        <v>0.27692307692307694</v>
      </c>
      <c r="M40" s="45">
        <v>0.27</v>
      </c>
      <c r="N40" s="46">
        <f t="shared" si="2"/>
        <v>47450</v>
      </c>
      <c r="O40" s="52" t="s">
        <v>61</v>
      </c>
      <c r="P40" s="48">
        <v>42727.272727272721</v>
      </c>
      <c r="Q40" s="48">
        <v>16363.727272727279</v>
      </c>
      <c r="R40" s="49">
        <v>0.2769241893474011</v>
      </c>
      <c r="S40" s="52">
        <v>259</v>
      </c>
      <c r="T40" s="50">
        <v>0.27</v>
      </c>
      <c r="U40" s="51">
        <f t="shared" si="3"/>
        <v>450</v>
      </c>
      <c r="V40" s="26"/>
      <c r="W40" s="26"/>
      <c r="X40" s="17"/>
      <c r="Y40" s="17"/>
      <c r="Z40" s="17"/>
    </row>
    <row r="41" spans="1:26" x14ac:dyDescent="0.3">
      <c r="A41" s="7">
        <v>400</v>
      </c>
      <c r="B41" s="7">
        <v>171</v>
      </c>
      <c r="C41" s="31" t="s">
        <v>48</v>
      </c>
      <c r="D41" s="31" t="s">
        <v>148</v>
      </c>
      <c r="E41" s="31" t="s">
        <v>14</v>
      </c>
      <c r="F41" s="31" t="s">
        <v>15</v>
      </c>
      <c r="G41" s="32" t="s">
        <v>149</v>
      </c>
      <c r="H41" s="33">
        <v>22728</v>
      </c>
      <c r="I41" s="33">
        <v>25000</v>
      </c>
      <c r="J41" s="33">
        <v>18000</v>
      </c>
      <c r="K41" s="33">
        <f t="shared" si="0"/>
        <v>7000</v>
      </c>
      <c r="L41" s="34">
        <f t="shared" si="1"/>
        <v>0.28000000000000003</v>
      </c>
      <c r="M41" s="45">
        <v>0.27</v>
      </c>
      <c r="N41" s="46">
        <f t="shared" si="2"/>
        <v>18250</v>
      </c>
      <c r="O41" s="47" t="s">
        <v>150</v>
      </c>
      <c r="P41" s="48">
        <v>16363.636363636362</v>
      </c>
      <c r="Q41" s="48">
        <v>6364.3636363636379</v>
      </c>
      <c r="R41" s="49">
        <v>0.28002303926274363</v>
      </c>
      <c r="S41" s="47">
        <v>1333</v>
      </c>
      <c r="T41" s="50">
        <v>0.27</v>
      </c>
      <c r="U41" s="51">
        <f t="shared" si="3"/>
        <v>250</v>
      </c>
      <c r="V41" s="26"/>
      <c r="W41" s="26"/>
    </row>
    <row r="42" spans="1:26" x14ac:dyDescent="0.3">
      <c r="A42" s="7">
        <v>400</v>
      </c>
      <c r="B42" s="7">
        <v>132</v>
      </c>
      <c r="C42" s="31" t="s">
        <v>48</v>
      </c>
      <c r="D42" s="31" t="s">
        <v>167</v>
      </c>
      <c r="E42" s="31" t="s">
        <v>14</v>
      </c>
      <c r="F42" s="31" t="s">
        <v>15</v>
      </c>
      <c r="G42" s="32" t="s">
        <v>168</v>
      </c>
      <c r="H42" s="33">
        <v>25455</v>
      </c>
      <c r="I42" s="33">
        <v>28000</v>
      </c>
      <c r="J42" s="33">
        <v>20000</v>
      </c>
      <c r="K42" s="33">
        <f t="shared" si="0"/>
        <v>8000</v>
      </c>
      <c r="L42" s="34">
        <f t="shared" si="1"/>
        <v>0.2857142857142857</v>
      </c>
      <c r="M42" s="45">
        <v>0.27</v>
      </c>
      <c r="N42" s="46">
        <f t="shared" si="2"/>
        <v>20440</v>
      </c>
      <c r="O42" s="47" t="s">
        <v>169</v>
      </c>
      <c r="P42" s="48">
        <v>18181.81818181818</v>
      </c>
      <c r="Q42" s="48">
        <v>7273.1818181818198</v>
      </c>
      <c r="R42" s="49">
        <v>0.28572704058856097</v>
      </c>
      <c r="S42" s="47">
        <v>476</v>
      </c>
      <c r="T42" s="50">
        <v>0.27</v>
      </c>
      <c r="U42" s="51">
        <f t="shared" si="3"/>
        <v>440</v>
      </c>
      <c r="V42" s="26"/>
      <c r="W42" s="26"/>
    </row>
    <row r="43" spans="1:26" x14ac:dyDescent="0.3">
      <c r="A43" s="7">
        <v>400</v>
      </c>
      <c r="B43" s="7">
        <v>203</v>
      </c>
      <c r="C43" s="31" t="s">
        <v>159</v>
      </c>
      <c r="D43" s="31" t="s">
        <v>160</v>
      </c>
      <c r="E43" s="31" t="s">
        <v>14</v>
      </c>
      <c r="F43" s="31" t="s">
        <v>15</v>
      </c>
      <c r="G43" s="32" t="s">
        <v>161</v>
      </c>
      <c r="H43" s="33">
        <v>6364</v>
      </c>
      <c r="I43" s="33">
        <v>7000</v>
      </c>
      <c r="J43" s="33">
        <v>4950</v>
      </c>
      <c r="K43" s="33">
        <f t="shared" si="0"/>
        <v>2050</v>
      </c>
      <c r="L43" s="34">
        <f t="shared" si="1"/>
        <v>0.29285714285714287</v>
      </c>
      <c r="M43" s="45">
        <v>0.27</v>
      </c>
      <c r="N43" s="46">
        <f t="shared" si="2"/>
        <v>5110</v>
      </c>
      <c r="O43" s="47" t="s">
        <v>117</v>
      </c>
      <c r="P43" s="48">
        <v>4500</v>
      </c>
      <c r="Q43" s="48">
        <v>1864</v>
      </c>
      <c r="R43" s="49">
        <v>0.2928975487115022</v>
      </c>
      <c r="S43" s="47">
        <v>1394</v>
      </c>
      <c r="T43" s="50">
        <v>0.27</v>
      </c>
      <c r="U43" s="51">
        <f t="shared" si="3"/>
        <v>160</v>
      </c>
      <c r="V43" s="26"/>
      <c r="W43" s="26"/>
    </row>
    <row r="44" spans="1:26" x14ac:dyDescent="0.3">
      <c r="A44" s="7">
        <v>400</v>
      </c>
      <c r="B44" s="7">
        <v>196</v>
      </c>
      <c r="C44" s="31" t="s">
        <v>159</v>
      </c>
      <c r="D44" s="31" t="s">
        <v>162</v>
      </c>
      <c r="E44" s="31" t="s">
        <v>14</v>
      </c>
      <c r="F44" s="31" t="s">
        <v>15</v>
      </c>
      <c r="G44" s="32" t="s">
        <v>163</v>
      </c>
      <c r="H44" s="33">
        <v>9091</v>
      </c>
      <c r="I44" s="33">
        <v>10000</v>
      </c>
      <c r="J44" s="33">
        <v>7000</v>
      </c>
      <c r="K44" s="33">
        <f t="shared" si="0"/>
        <v>3000</v>
      </c>
      <c r="L44" s="34">
        <f t="shared" si="1"/>
        <v>0.3</v>
      </c>
      <c r="M44" s="45">
        <v>0.3</v>
      </c>
      <c r="N44" s="46">
        <f t="shared" si="2"/>
        <v>7000</v>
      </c>
      <c r="O44" s="47" t="s">
        <v>164</v>
      </c>
      <c r="P44" s="48">
        <v>6363.6363636363631</v>
      </c>
      <c r="Q44" s="48">
        <v>2727.3636363636369</v>
      </c>
      <c r="R44" s="49">
        <v>0.30000699993000074</v>
      </c>
      <c r="S44" s="47">
        <v>1944</v>
      </c>
      <c r="T44" s="50">
        <v>0.3</v>
      </c>
      <c r="U44" s="51">
        <f t="shared" si="3"/>
        <v>0</v>
      </c>
      <c r="V44" s="26"/>
      <c r="W44" s="26"/>
    </row>
    <row r="45" spans="1:26" x14ac:dyDescent="0.3">
      <c r="A45" s="7">
        <v>400</v>
      </c>
      <c r="B45" s="7">
        <v>197</v>
      </c>
      <c r="C45" s="31" t="s">
        <v>159</v>
      </c>
      <c r="D45" s="31" t="s">
        <v>165</v>
      </c>
      <c r="E45" s="31" t="s">
        <v>14</v>
      </c>
      <c r="F45" s="31" t="s">
        <v>15</v>
      </c>
      <c r="G45" s="32" t="s">
        <v>166</v>
      </c>
      <c r="H45" s="33">
        <v>9091</v>
      </c>
      <c r="I45" s="33">
        <v>10000</v>
      </c>
      <c r="J45" s="33">
        <v>7000</v>
      </c>
      <c r="K45" s="33">
        <f t="shared" si="0"/>
        <v>3000</v>
      </c>
      <c r="L45" s="34">
        <f t="shared" si="1"/>
        <v>0.3</v>
      </c>
      <c r="M45" s="45">
        <v>0.3</v>
      </c>
      <c r="N45" s="46">
        <f t="shared" si="2"/>
        <v>7000</v>
      </c>
      <c r="O45" s="47" t="s">
        <v>164</v>
      </c>
      <c r="P45" s="48">
        <v>6363.6363636363631</v>
      </c>
      <c r="Q45" s="48">
        <v>2727.3636363636369</v>
      </c>
      <c r="R45" s="49">
        <v>0.30000699993000074</v>
      </c>
      <c r="S45" s="47">
        <v>773</v>
      </c>
      <c r="T45" s="50">
        <v>0.3</v>
      </c>
      <c r="U45" s="51">
        <f t="shared" si="3"/>
        <v>0</v>
      </c>
      <c r="V45" s="26"/>
      <c r="W45" s="26"/>
    </row>
    <row r="46" spans="1:26" x14ac:dyDescent="0.3">
      <c r="A46" s="9">
        <v>100</v>
      </c>
      <c r="B46" s="9">
        <v>33</v>
      </c>
      <c r="C46" s="35" t="s">
        <v>67</v>
      </c>
      <c r="D46" s="35" t="s">
        <v>68</v>
      </c>
      <c r="E46" s="35" t="s">
        <v>14</v>
      </c>
      <c r="F46" s="35" t="s">
        <v>15</v>
      </c>
      <c r="G46" s="36" t="s">
        <v>69</v>
      </c>
      <c r="H46" s="37">
        <v>57182</v>
      </c>
      <c r="I46" s="33">
        <v>62900</v>
      </c>
      <c r="J46" s="33">
        <v>44000</v>
      </c>
      <c r="K46" s="33">
        <f t="shared" si="0"/>
        <v>18900</v>
      </c>
      <c r="L46" s="34">
        <f t="shared" si="1"/>
        <v>0.30047694753577109</v>
      </c>
      <c r="M46" s="45">
        <v>0.3</v>
      </c>
      <c r="N46" s="46">
        <f t="shared" si="2"/>
        <v>44030</v>
      </c>
      <c r="O46" s="52" t="s">
        <v>70</v>
      </c>
      <c r="P46" s="48">
        <v>40000</v>
      </c>
      <c r="Q46" s="48">
        <v>17182</v>
      </c>
      <c r="R46" s="49">
        <v>0.30047917176733935</v>
      </c>
      <c r="S46" s="52">
        <v>266</v>
      </c>
      <c r="T46" s="50">
        <v>0.3</v>
      </c>
      <c r="U46" s="51">
        <f t="shared" si="3"/>
        <v>30</v>
      </c>
      <c r="V46" s="26"/>
      <c r="W46" s="26"/>
      <c r="X46" s="17"/>
      <c r="Y46" s="17"/>
      <c r="Z46" s="17"/>
    </row>
    <row r="47" spans="1:26" x14ac:dyDescent="0.3">
      <c r="A47" s="7">
        <v>400</v>
      </c>
      <c r="B47" s="7">
        <v>172</v>
      </c>
      <c r="C47" s="31" t="s">
        <v>48</v>
      </c>
      <c r="D47" s="31" t="s">
        <v>170</v>
      </c>
      <c r="E47" s="31" t="s">
        <v>14</v>
      </c>
      <c r="F47" s="31" t="s">
        <v>15</v>
      </c>
      <c r="G47" s="32" t="s">
        <v>171</v>
      </c>
      <c r="H47" s="33">
        <v>32000</v>
      </c>
      <c r="I47" s="33">
        <v>35200</v>
      </c>
      <c r="J47" s="33">
        <v>24200.000000000004</v>
      </c>
      <c r="K47" s="33">
        <f t="shared" si="0"/>
        <v>10999.999999999996</v>
      </c>
      <c r="L47" s="34">
        <f t="shared" si="1"/>
        <v>0.31249999999999989</v>
      </c>
      <c r="M47" s="45">
        <v>0.3</v>
      </c>
      <c r="N47" s="46">
        <f t="shared" si="2"/>
        <v>24640</v>
      </c>
      <c r="O47" s="47" t="s">
        <v>172</v>
      </c>
      <c r="P47" s="48">
        <v>22000</v>
      </c>
      <c r="Q47" s="48">
        <v>10000</v>
      </c>
      <c r="R47" s="49">
        <v>0.3125</v>
      </c>
      <c r="S47" s="47">
        <v>1038</v>
      </c>
      <c r="T47" s="50">
        <v>0.3</v>
      </c>
      <c r="U47" s="51">
        <f t="shared" si="3"/>
        <v>439.99999999999636</v>
      </c>
      <c r="V47" s="26"/>
      <c r="W47" s="26"/>
    </row>
    <row r="48" spans="1:26" x14ac:dyDescent="0.3">
      <c r="A48" s="7">
        <v>400</v>
      </c>
      <c r="B48" s="7">
        <v>142</v>
      </c>
      <c r="C48" s="31" t="s">
        <v>48</v>
      </c>
      <c r="D48" s="31" t="s">
        <v>173</v>
      </c>
      <c r="E48" s="31" t="s">
        <v>14</v>
      </c>
      <c r="F48" s="31" t="s">
        <v>15</v>
      </c>
      <c r="G48" s="32" t="s">
        <v>174</v>
      </c>
      <c r="H48" s="33">
        <v>20000</v>
      </c>
      <c r="I48" s="33">
        <v>22000</v>
      </c>
      <c r="J48" s="33">
        <v>15000</v>
      </c>
      <c r="K48" s="33">
        <f t="shared" si="0"/>
        <v>7000</v>
      </c>
      <c r="L48" s="34">
        <f t="shared" si="1"/>
        <v>0.31818181818181818</v>
      </c>
      <c r="M48" s="45">
        <v>0.3</v>
      </c>
      <c r="N48" s="46">
        <f t="shared" si="2"/>
        <v>15399.999999999998</v>
      </c>
      <c r="O48" s="47" t="s">
        <v>175</v>
      </c>
      <c r="P48" s="48">
        <v>13636.363636363636</v>
      </c>
      <c r="Q48" s="48">
        <v>6363.636363636364</v>
      </c>
      <c r="R48" s="49">
        <v>0.31818181818181818</v>
      </c>
      <c r="S48" s="47">
        <v>555</v>
      </c>
      <c r="T48" s="50">
        <v>0.3</v>
      </c>
      <c r="U48" s="51">
        <f t="shared" si="3"/>
        <v>399.99999999999818</v>
      </c>
      <c r="V48" s="26"/>
      <c r="W48" s="26"/>
    </row>
    <row r="49" spans="1:28" x14ac:dyDescent="0.3">
      <c r="A49" s="7">
        <v>400</v>
      </c>
      <c r="B49" s="7">
        <v>167</v>
      </c>
      <c r="C49" s="31" t="s">
        <v>48</v>
      </c>
      <c r="D49" s="31" t="s">
        <v>176</v>
      </c>
      <c r="E49" s="31" t="s">
        <v>14</v>
      </c>
      <c r="F49" s="31" t="s">
        <v>15</v>
      </c>
      <c r="G49" s="32" t="s">
        <v>177</v>
      </c>
      <c r="H49" s="33">
        <v>20000</v>
      </c>
      <c r="I49" s="33">
        <v>22000</v>
      </c>
      <c r="J49" s="33">
        <v>15000</v>
      </c>
      <c r="K49" s="33">
        <f t="shared" si="0"/>
        <v>7000</v>
      </c>
      <c r="L49" s="34">
        <f t="shared" si="1"/>
        <v>0.31818181818181818</v>
      </c>
      <c r="M49" s="45">
        <v>0.3</v>
      </c>
      <c r="N49" s="46">
        <f t="shared" si="2"/>
        <v>15399.999999999998</v>
      </c>
      <c r="O49" s="47" t="s">
        <v>89</v>
      </c>
      <c r="P49" s="48">
        <v>13636.363636363636</v>
      </c>
      <c r="Q49" s="48">
        <v>6363.636363636364</v>
      </c>
      <c r="R49" s="49">
        <v>0.31818181818181818</v>
      </c>
      <c r="S49" s="47">
        <v>2935</v>
      </c>
      <c r="T49" s="50">
        <v>0.3</v>
      </c>
      <c r="U49" s="51">
        <f t="shared" si="3"/>
        <v>399.99999999999818</v>
      </c>
      <c r="V49" s="26"/>
      <c r="W49" s="26"/>
    </row>
    <row r="50" spans="1:28" x14ac:dyDescent="0.3">
      <c r="A50" s="9">
        <v>100</v>
      </c>
      <c r="B50" s="9">
        <v>87</v>
      </c>
      <c r="C50" s="35" t="s">
        <v>71</v>
      </c>
      <c r="D50" s="35" t="s">
        <v>72</v>
      </c>
      <c r="E50" s="35" t="s">
        <v>14</v>
      </c>
      <c r="F50" s="35" t="s">
        <v>15</v>
      </c>
      <c r="G50" s="36" t="s">
        <v>73</v>
      </c>
      <c r="H50" s="37">
        <v>35455</v>
      </c>
      <c r="I50" s="33">
        <v>39000</v>
      </c>
      <c r="J50" s="33">
        <v>26399.999999999996</v>
      </c>
      <c r="K50" s="33">
        <f t="shared" si="0"/>
        <v>12600.000000000004</v>
      </c>
      <c r="L50" s="34">
        <f t="shared" si="1"/>
        <v>0.32307692307692315</v>
      </c>
      <c r="M50" s="45">
        <v>0.32</v>
      </c>
      <c r="N50" s="46">
        <f t="shared" si="2"/>
        <v>26519.999999999996</v>
      </c>
      <c r="O50" s="52" t="s">
        <v>70</v>
      </c>
      <c r="P50" s="48">
        <v>23999.999999999996</v>
      </c>
      <c r="Q50" s="48">
        <v>11455.000000000004</v>
      </c>
      <c r="R50" s="49">
        <v>0.32308560146664794</v>
      </c>
      <c r="S50" s="52">
        <v>300</v>
      </c>
      <c r="T50" s="50">
        <v>0.32</v>
      </c>
      <c r="U50" s="51">
        <f t="shared" si="3"/>
        <v>120</v>
      </c>
      <c r="V50" s="26"/>
      <c r="W50" s="26"/>
      <c r="X50" s="17"/>
      <c r="Y50" s="17"/>
      <c r="Z50" s="17"/>
    </row>
    <row r="51" spans="1:28" x14ac:dyDescent="0.3">
      <c r="A51" s="7">
        <v>400</v>
      </c>
      <c r="B51" s="7">
        <v>170</v>
      </c>
      <c r="C51" s="31" t="s">
        <v>48</v>
      </c>
      <c r="D51" s="31" t="s">
        <v>178</v>
      </c>
      <c r="E51" s="31" t="s">
        <v>14</v>
      </c>
      <c r="F51" s="31" t="s">
        <v>15</v>
      </c>
      <c r="G51" s="32" t="s">
        <v>179</v>
      </c>
      <c r="H51" s="33">
        <v>33637</v>
      </c>
      <c r="I51" s="33">
        <v>37000</v>
      </c>
      <c r="J51" s="33">
        <v>25000</v>
      </c>
      <c r="K51" s="33">
        <f t="shared" si="0"/>
        <v>12000</v>
      </c>
      <c r="L51" s="34">
        <f t="shared" si="1"/>
        <v>0.32432432432432434</v>
      </c>
      <c r="M51" s="45">
        <v>0.32</v>
      </c>
      <c r="N51" s="46">
        <f t="shared" si="2"/>
        <v>25159.999999999996</v>
      </c>
      <c r="O51" s="47" t="s">
        <v>79</v>
      </c>
      <c r="P51" s="48">
        <v>22727.272727272724</v>
      </c>
      <c r="Q51" s="48">
        <v>10909.727272727276</v>
      </c>
      <c r="R51" s="49">
        <v>0.32433710713581104</v>
      </c>
      <c r="S51" s="47">
        <v>510</v>
      </c>
      <c r="T51" s="50">
        <v>0.32</v>
      </c>
      <c r="U51" s="51">
        <f t="shared" si="3"/>
        <v>159.99999999999636</v>
      </c>
      <c r="V51" s="26"/>
      <c r="W51" s="26"/>
    </row>
    <row r="52" spans="1:28" x14ac:dyDescent="0.3">
      <c r="A52" s="7">
        <v>400</v>
      </c>
      <c r="B52" s="7">
        <v>135</v>
      </c>
      <c r="C52" s="31" t="s">
        <v>48</v>
      </c>
      <c r="D52" s="31" t="s">
        <v>180</v>
      </c>
      <c r="E52" s="31" t="s">
        <v>14</v>
      </c>
      <c r="F52" s="31" t="s">
        <v>15</v>
      </c>
      <c r="G52" s="32" t="s">
        <v>181</v>
      </c>
      <c r="H52" s="33">
        <v>30000</v>
      </c>
      <c r="I52" s="33">
        <v>33000</v>
      </c>
      <c r="J52" s="33">
        <v>22000</v>
      </c>
      <c r="K52" s="33">
        <f t="shared" si="0"/>
        <v>11000</v>
      </c>
      <c r="L52" s="34">
        <f t="shared" si="1"/>
        <v>0.33333333333333331</v>
      </c>
      <c r="M52" s="45">
        <v>0.32</v>
      </c>
      <c r="N52" s="46">
        <f t="shared" si="2"/>
        <v>22439.999999999996</v>
      </c>
      <c r="O52" s="47" t="s">
        <v>28</v>
      </c>
      <c r="P52" s="48">
        <v>20000</v>
      </c>
      <c r="Q52" s="48">
        <v>10000</v>
      </c>
      <c r="R52" s="49">
        <v>0.33333333333333331</v>
      </c>
      <c r="S52" s="47">
        <v>680</v>
      </c>
      <c r="T52" s="50">
        <v>0.32</v>
      </c>
      <c r="U52" s="51">
        <f t="shared" si="3"/>
        <v>439.99999999999636</v>
      </c>
      <c r="V52" s="26"/>
      <c r="W52" s="26"/>
    </row>
    <row r="53" spans="1:28" x14ac:dyDescent="0.3">
      <c r="A53" s="9">
        <v>100</v>
      </c>
      <c r="B53" s="9">
        <v>63</v>
      </c>
      <c r="C53" s="35" t="s">
        <v>29</v>
      </c>
      <c r="D53" s="35" t="s">
        <v>74</v>
      </c>
      <c r="E53" s="35" t="s">
        <v>14</v>
      </c>
      <c r="F53" s="35" t="s">
        <v>15</v>
      </c>
      <c r="G53" s="36" t="s">
        <v>75</v>
      </c>
      <c r="H53" s="37">
        <v>54546</v>
      </c>
      <c r="I53" s="33">
        <v>60000</v>
      </c>
      <c r="J53" s="33">
        <v>40000</v>
      </c>
      <c r="K53" s="33">
        <f t="shared" si="0"/>
        <v>20000</v>
      </c>
      <c r="L53" s="34">
        <f t="shared" si="1"/>
        <v>0.33333333333333331</v>
      </c>
      <c r="M53" s="45">
        <v>0.32</v>
      </c>
      <c r="N53" s="46">
        <f t="shared" si="2"/>
        <v>40799.999999999993</v>
      </c>
      <c r="O53" s="52" t="s">
        <v>76</v>
      </c>
      <c r="P53" s="48">
        <v>36363.63636363636</v>
      </c>
      <c r="Q53" s="48">
        <v>18182.36363636364</v>
      </c>
      <c r="R53" s="49">
        <v>0.33333999993333407</v>
      </c>
      <c r="S53" s="52">
        <v>368</v>
      </c>
      <c r="T53" s="50">
        <v>0.32</v>
      </c>
      <c r="U53" s="51">
        <f t="shared" si="3"/>
        <v>799.99999999999272</v>
      </c>
      <c r="V53" s="26"/>
      <c r="W53" s="26"/>
      <c r="X53" s="17"/>
      <c r="Y53" s="17"/>
      <c r="Z53" s="17"/>
    </row>
    <row r="54" spans="1:28" s="9" customFormat="1" x14ac:dyDescent="0.3">
      <c r="A54" s="9">
        <v>100</v>
      </c>
      <c r="B54" s="9">
        <v>143</v>
      </c>
      <c r="C54" s="35" t="s">
        <v>48</v>
      </c>
      <c r="D54" s="35" t="s">
        <v>77</v>
      </c>
      <c r="E54" s="35" t="s">
        <v>14</v>
      </c>
      <c r="F54" s="35" t="s">
        <v>15</v>
      </c>
      <c r="G54" s="36" t="s">
        <v>78</v>
      </c>
      <c r="H54" s="37">
        <v>27273</v>
      </c>
      <c r="I54" s="33">
        <v>30000</v>
      </c>
      <c r="J54" s="33">
        <v>20000</v>
      </c>
      <c r="K54" s="33">
        <f t="shared" si="0"/>
        <v>10000</v>
      </c>
      <c r="L54" s="34">
        <f t="shared" si="1"/>
        <v>0.33333333333333331</v>
      </c>
      <c r="M54" s="45">
        <v>0.32</v>
      </c>
      <c r="N54" s="46">
        <f t="shared" si="2"/>
        <v>20399.999999999996</v>
      </c>
      <c r="O54" s="52" t="s">
        <v>79</v>
      </c>
      <c r="P54" s="48">
        <v>18181.81818181818</v>
      </c>
      <c r="Q54" s="48">
        <v>9091.1818181818198</v>
      </c>
      <c r="R54" s="49">
        <v>0.33333999993333407</v>
      </c>
      <c r="S54" s="52">
        <v>379</v>
      </c>
      <c r="T54" s="50">
        <v>0.32</v>
      </c>
      <c r="U54" s="51">
        <f t="shared" si="3"/>
        <v>399.99999999999636</v>
      </c>
      <c r="V54" s="26"/>
      <c r="W54" s="26"/>
      <c r="X54" s="17"/>
      <c r="Y54" s="17"/>
      <c r="Z54" s="17"/>
      <c r="AA54" s="17"/>
      <c r="AB54" s="17"/>
    </row>
    <row r="55" spans="1:28" s="9" customFormat="1" x14ac:dyDescent="0.3">
      <c r="A55" s="7">
        <v>400</v>
      </c>
      <c r="B55" s="7">
        <v>125</v>
      </c>
      <c r="C55" s="31" t="s">
        <v>107</v>
      </c>
      <c r="D55" s="31" t="s">
        <v>182</v>
      </c>
      <c r="E55" s="31" t="s">
        <v>14</v>
      </c>
      <c r="F55" s="31" t="s">
        <v>15</v>
      </c>
      <c r="G55" s="32" t="s">
        <v>183</v>
      </c>
      <c r="H55" s="33">
        <v>27273</v>
      </c>
      <c r="I55" s="33">
        <v>30000</v>
      </c>
      <c r="J55" s="33">
        <v>20000</v>
      </c>
      <c r="K55" s="33">
        <f t="shared" si="0"/>
        <v>10000</v>
      </c>
      <c r="L55" s="34">
        <f t="shared" si="1"/>
        <v>0.33333333333333331</v>
      </c>
      <c r="M55" s="45">
        <v>0.32</v>
      </c>
      <c r="N55" s="46">
        <f t="shared" si="2"/>
        <v>20399.999999999996</v>
      </c>
      <c r="O55" s="47" t="s">
        <v>76</v>
      </c>
      <c r="P55" s="48">
        <v>18181.81818181818</v>
      </c>
      <c r="Q55" s="48">
        <v>9091.1818181818198</v>
      </c>
      <c r="R55" s="49">
        <v>0.33333999993333407</v>
      </c>
      <c r="S55" s="47">
        <v>7898</v>
      </c>
      <c r="T55" s="50">
        <v>0.32</v>
      </c>
      <c r="U55" s="51">
        <f t="shared" si="3"/>
        <v>399.99999999999636</v>
      </c>
      <c r="V55" s="26"/>
      <c r="W55" s="26"/>
      <c r="X55" s="16"/>
      <c r="Y55" s="16"/>
      <c r="Z55" s="16"/>
      <c r="AA55" s="17"/>
      <c r="AB55" s="17"/>
    </row>
    <row r="56" spans="1:28" s="9" customFormat="1" x14ac:dyDescent="0.3">
      <c r="A56" s="7">
        <v>400</v>
      </c>
      <c r="B56" s="7">
        <v>7</v>
      </c>
      <c r="C56" s="31" t="s">
        <v>35</v>
      </c>
      <c r="D56" s="31" t="s">
        <v>191</v>
      </c>
      <c r="E56" s="31" t="s">
        <v>14</v>
      </c>
      <c r="F56" s="31" t="s">
        <v>15</v>
      </c>
      <c r="G56" s="32" t="s">
        <v>192</v>
      </c>
      <c r="H56" s="33">
        <v>54546</v>
      </c>
      <c r="I56" s="33">
        <v>60000</v>
      </c>
      <c r="J56" s="33">
        <v>40000</v>
      </c>
      <c r="K56" s="33">
        <f t="shared" si="0"/>
        <v>20000</v>
      </c>
      <c r="L56" s="34">
        <f t="shared" si="1"/>
        <v>0.33333333333333331</v>
      </c>
      <c r="M56" s="45">
        <v>0.32</v>
      </c>
      <c r="N56" s="46">
        <f t="shared" si="2"/>
        <v>40799.999999999993</v>
      </c>
      <c r="O56" s="47" t="s">
        <v>28</v>
      </c>
      <c r="P56" s="48">
        <v>36363.63636363636</v>
      </c>
      <c r="Q56" s="48">
        <v>18182.36363636364</v>
      </c>
      <c r="R56" s="49">
        <v>0.33333999993333407</v>
      </c>
      <c r="S56" s="47">
        <v>615</v>
      </c>
      <c r="T56" s="50">
        <v>0.32</v>
      </c>
      <c r="U56" s="51">
        <f t="shared" si="3"/>
        <v>799.99999999999272</v>
      </c>
      <c r="V56" s="26"/>
      <c r="W56" s="26"/>
      <c r="X56" s="16"/>
      <c r="Y56" s="16"/>
      <c r="Z56" s="16"/>
      <c r="AA56" s="17"/>
      <c r="AB56" s="17"/>
    </row>
    <row r="57" spans="1:28" s="9" customFormat="1" x14ac:dyDescent="0.3">
      <c r="A57" s="9">
        <v>100</v>
      </c>
      <c r="B57" s="9">
        <v>183</v>
      </c>
      <c r="C57" s="35" t="s">
        <v>48</v>
      </c>
      <c r="D57" s="35" t="s">
        <v>80</v>
      </c>
      <c r="E57" s="35" t="s">
        <v>14</v>
      </c>
      <c r="F57" s="35" t="s">
        <v>15</v>
      </c>
      <c r="G57" s="36" t="s">
        <v>81</v>
      </c>
      <c r="H57" s="37">
        <v>40910</v>
      </c>
      <c r="I57" s="33">
        <v>45000</v>
      </c>
      <c r="J57" s="33">
        <v>30000</v>
      </c>
      <c r="K57" s="33">
        <f t="shared" si="0"/>
        <v>15000</v>
      </c>
      <c r="L57" s="34">
        <f t="shared" si="1"/>
        <v>0.33333333333333331</v>
      </c>
      <c r="M57" s="45">
        <v>0.32</v>
      </c>
      <c r="N57" s="46">
        <f t="shared" si="2"/>
        <v>30599.999999999996</v>
      </c>
      <c r="O57" s="52" t="s">
        <v>79</v>
      </c>
      <c r="P57" s="48">
        <v>27272.727272727272</v>
      </c>
      <c r="Q57" s="48">
        <v>13637.272727272728</v>
      </c>
      <c r="R57" s="49">
        <v>0.33334814781893735</v>
      </c>
      <c r="S57" s="52">
        <v>215</v>
      </c>
      <c r="T57" s="50">
        <v>0.32</v>
      </c>
      <c r="U57" s="51">
        <f t="shared" si="3"/>
        <v>599.99999999999636</v>
      </c>
      <c r="V57" s="26"/>
      <c r="W57" s="26"/>
      <c r="X57" s="17"/>
      <c r="Y57" s="17"/>
      <c r="Z57" s="17"/>
      <c r="AA57" s="17"/>
      <c r="AB57" s="17"/>
    </row>
    <row r="58" spans="1:28" s="9" customFormat="1" x14ac:dyDescent="0.3">
      <c r="A58" s="7">
        <v>400</v>
      </c>
      <c r="B58" s="7">
        <v>127</v>
      </c>
      <c r="C58" s="31" t="s">
        <v>107</v>
      </c>
      <c r="D58" s="31" t="s">
        <v>184</v>
      </c>
      <c r="E58" s="31" t="s">
        <v>14</v>
      </c>
      <c r="F58" s="31" t="s">
        <v>15</v>
      </c>
      <c r="G58" s="32" t="s">
        <v>185</v>
      </c>
      <c r="H58" s="33">
        <v>20910</v>
      </c>
      <c r="I58" s="33">
        <v>23000</v>
      </c>
      <c r="J58" s="33">
        <v>15000</v>
      </c>
      <c r="K58" s="33">
        <f t="shared" si="0"/>
        <v>8000</v>
      </c>
      <c r="L58" s="34">
        <f t="shared" si="1"/>
        <v>0.34782608695652173</v>
      </c>
      <c r="M58" s="45">
        <v>0.32</v>
      </c>
      <c r="N58" s="46">
        <f t="shared" si="2"/>
        <v>15639.999999999998</v>
      </c>
      <c r="O58" s="47" t="s">
        <v>28</v>
      </c>
      <c r="P58" s="48">
        <v>13636.363636363636</v>
      </c>
      <c r="Q58" s="48">
        <v>7273.636363636364</v>
      </c>
      <c r="R58" s="49">
        <v>0.34785444111125607</v>
      </c>
      <c r="S58" s="47">
        <v>1052</v>
      </c>
      <c r="T58" s="50">
        <v>0.32</v>
      </c>
      <c r="U58" s="51">
        <f t="shared" si="3"/>
        <v>639.99999999999818</v>
      </c>
      <c r="V58" s="26"/>
      <c r="W58" s="26"/>
      <c r="X58" s="16"/>
      <c r="Y58" s="16"/>
      <c r="Z58" s="16"/>
      <c r="AA58" s="17"/>
      <c r="AB58" s="17"/>
    </row>
    <row r="59" spans="1:28" s="9" customFormat="1" x14ac:dyDescent="0.3">
      <c r="A59" s="7">
        <v>400</v>
      </c>
      <c r="B59" s="7">
        <v>107</v>
      </c>
      <c r="C59" s="31" t="s">
        <v>12</v>
      </c>
      <c r="D59" s="31" t="s">
        <v>186</v>
      </c>
      <c r="E59" s="31" t="s">
        <v>14</v>
      </c>
      <c r="F59" s="31" t="s">
        <v>15</v>
      </c>
      <c r="G59" s="32" t="s">
        <v>187</v>
      </c>
      <c r="H59" s="33">
        <v>54546</v>
      </c>
      <c r="I59" s="33">
        <v>60000</v>
      </c>
      <c r="J59" s="33">
        <v>39000.000000000007</v>
      </c>
      <c r="K59" s="33">
        <f t="shared" si="0"/>
        <v>20999.999999999993</v>
      </c>
      <c r="L59" s="34">
        <f t="shared" si="1"/>
        <v>0.34999999999999987</v>
      </c>
      <c r="M59" s="45">
        <v>0.35</v>
      </c>
      <c r="N59" s="46">
        <f t="shared" si="2"/>
        <v>39000</v>
      </c>
      <c r="O59" s="47" t="s">
        <v>188</v>
      </c>
      <c r="P59" s="48">
        <v>35454.545454545456</v>
      </c>
      <c r="Q59" s="48">
        <v>19091.454545454544</v>
      </c>
      <c r="R59" s="49">
        <v>0.3500064999350006</v>
      </c>
      <c r="S59" s="47">
        <v>7654</v>
      </c>
      <c r="T59" s="50">
        <v>0.35</v>
      </c>
      <c r="U59" s="51">
        <f t="shared" si="3"/>
        <v>0</v>
      </c>
      <c r="V59" s="26"/>
      <c r="W59" s="26"/>
      <c r="X59" s="16"/>
      <c r="Y59" s="16"/>
      <c r="Z59" s="16"/>
      <c r="AA59" s="17"/>
      <c r="AB59" s="17"/>
    </row>
    <row r="60" spans="1:28" s="9" customFormat="1" x14ac:dyDescent="0.3">
      <c r="A60" s="7">
        <v>400</v>
      </c>
      <c r="B60" s="7">
        <v>59</v>
      </c>
      <c r="C60" s="31" t="s">
        <v>29</v>
      </c>
      <c r="D60" s="31" t="s">
        <v>189</v>
      </c>
      <c r="E60" s="31" t="s">
        <v>14</v>
      </c>
      <c r="F60" s="31" t="s">
        <v>15</v>
      </c>
      <c r="G60" s="32" t="s">
        <v>190</v>
      </c>
      <c r="H60" s="33">
        <v>54546</v>
      </c>
      <c r="I60" s="33">
        <v>60000</v>
      </c>
      <c r="J60" s="33">
        <v>39000.000000000007</v>
      </c>
      <c r="K60" s="33">
        <f t="shared" si="0"/>
        <v>20999.999999999993</v>
      </c>
      <c r="L60" s="34">
        <f t="shared" si="1"/>
        <v>0.34999999999999987</v>
      </c>
      <c r="M60" s="45">
        <v>0.35</v>
      </c>
      <c r="N60" s="46">
        <f t="shared" si="2"/>
        <v>39000</v>
      </c>
      <c r="O60" s="47" t="s">
        <v>84</v>
      </c>
      <c r="P60" s="48">
        <v>35454.545454545456</v>
      </c>
      <c r="Q60" s="48">
        <v>19091.454545454544</v>
      </c>
      <c r="R60" s="49">
        <v>0.3500064999350006</v>
      </c>
      <c r="S60" s="47">
        <v>403</v>
      </c>
      <c r="T60" s="50">
        <v>0.35</v>
      </c>
      <c r="U60" s="51">
        <f t="shared" si="3"/>
        <v>0</v>
      </c>
      <c r="V60" s="26"/>
      <c r="W60" s="26"/>
      <c r="X60" s="16"/>
      <c r="Y60" s="16"/>
      <c r="Z60" s="16"/>
      <c r="AA60" s="17"/>
      <c r="AB60" s="17"/>
    </row>
    <row r="61" spans="1:28" s="9" customFormat="1" x14ac:dyDescent="0.3">
      <c r="A61" s="9">
        <v>100</v>
      </c>
      <c r="B61" s="9">
        <v>31</v>
      </c>
      <c r="C61" s="35" t="s">
        <v>67</v>
      </c>
      <c r="D61" s="35" t="s">
        <v>82</v>
      </c>
      <c r="E61" s="35" t="s">
        <v>14</v>
      </c>
      <c r="F61" s="35" t="s">
        <v>15</v>
      </c>
      <c r="G61" s="36" t="s">
        <v>83</v>
      </c>
      <c r="H61" s="37">
        <v>40910</v>
      </c>
      <c r="I61" s="33">
        <v>45000</v>
      </c>
      <c r="J61" s="33">
        <v>29250</v>
      </c>
      <c r="K61" s="33">
        <f t="shared" si="0"/>
        <v>15750</v>
      </c>
      <c r="L61" s="34">
        <f t="shared" si="1"/>
        <v>0.35</v>
      </c>
      <c r="M61" s="45">
        <v>0.35</v>
      </c>
      <c r="N61" s="46">
        <f t="shared" si="2"/>
        <v>29250</v>
      </c>
      <c r="O61" s="52" t="s">
        <v>84</v>
      </c>
      <c r="P61" s="48">
        <v>26590.909090909088</v>
      </c>
      <c r="Q61" s="48">
        <v>14319.090909090912</v>
      </c>
      <c r="R61" s="49">
        <v>0.350014444123464</v>
      </c>
      <c r="S61" s="52">
        <v>133</v>
      </c>
      <c r="T61" s="50">
        <v>0.35</v>
      </c>
      <c r="U61" s="51">
        <f t="shared" si="3"/>
        <v>0</v>
      </c>
      <c r="V61" s="26"/>
      <c r="W61" s="26"/>
      <c r="X61" s="17"/>
      <c r="Y61" s="17"/>
      <c r="Z61" s="17"/>
      <c r="AA61" s="17"/>
      <c r="AB61" s="17"/>
    </row>
    <row r="62" spans="1:28" s="9" customFormat="1" x14ac:dyDescent="0.3">
      <c r="A62" s="9">
        <v>100</v>
      </c>
      <c r="B62" s="9">
        <v>5</v>
      </c>
      <c r="C62" s="35" t="s">
        <v>35</v>
      </c>
      <c r="D62" s="35" t="s">
        <v>85</v>
      </c>
      <c r="E62" s="35" t="s">
        <v>14</v>
      </c>
      <c r="F62" s="35" t="s">
        <v>15</v>
      </c>
      <c r="G62" s="36" t="s">
        <v>86</v>
      </c>
      <c r="H62" s="37">
        <v>22728</v>
      </c>
      <c r="I62" s="33">
        <v>25000</v>
      </c>
      <c r="J62" s="33">
        <v>16100.000000000002</v>
      </c>
      <c r="K62" s="33">
        <f t="shared" si="0"/>
        <v>8899.9999999999982</v>
      </c>
      <c r="L62" s="34">
        <f t="shared" si="1"/>
        <v>0.35599999999999993</v>
      </c>
      <c r="M62" s="45">
        <v>0.35</v>
      </c>
      <c r="N62" s="46">
        <f t="shared" si="2"/>
        <v>16250</v>
      </c>
      <c r="O62" s="52" t="s">
        <v>28</v>
      </c>
      <c r="P62" s="48">
        <v>14636.363636363636</v>
      </c>
      <c r="Q62" s="48">
        <v>8091.636363636364</v>
      </c>
      <c r="R62" s="49">
        <v>0.35602060734056512</v>
      </c>
      <c r="S62" s="52">
        <v>220</v>
      </c>
      <c r="T62" s="50">
        <v>0.35</v>
      </c>
      <c r="U62" s="51">
        <f t="shared" si="3"/>
        <v>149.99999999999818</v>
      </c>
      <c r="V62" s="26"/>
      <c r="W62" s="26"/>
      <c r="X62" s="17"/>
      <c r="Y62" s="17"/>
      <c r="Z62" s="17"/>
      <c r="AA62" s="17"/>
      <c r="AB62" s="17"/>
    </row>
    <row r="63" spans="1:28" s="9" customFormat="1" x14ac:dyDescent="0.3">
      <c r="A63" s="7">
        <v>400</v>
      </c>
      <c r="B63" s="7">
        <v>186</v>
      </c>
      <c r="C63" s="31" t="s">
        <v>48</v>
      </c>
      <c r="D63" s="31" t="s">
        <v>195</v>
      </c>
      <c r="E63" s="31" t="s">
        <v>14</v>
      </c>
      <c r="F63" s="31" t="s">
        <v>15</v>
      </c>
      <c r="G63" s="32" t="s">
        <v>196</v>
      </c>
      <c r="H63" s="33">
        <v>38182</v>
      </c>
      <c r="I63" s="33">
        <v>42000</v>
      </c>
      <c r="J63" s="33">
        <v>27000</v>
      </c>
      <c r="K63" s="33">
        <f t="shared" si="0"/>
        <v>15000</v>
      </c>
      <c r="L63" s="34">
        <f t="shared" si="1"/>
        <v>0.35714285714285715</v>
      </c>
      <c r="M63" s="45">
        <v>0.35</v>
      </c>
      <c r="N63" s="46">
        <f t="shared" si="2"/>
        <v>27300</v>
      </c>
      <c r="O63" s="47" t="s">
        <v>79</v>
      </c>
      <c r="P63" s="48">
        <v>24545.454545454544</v>
      </c>
      <c r="Q63" s="48">
        <v>13636.545454545456</v>
      </c>
      <c r="R63" s="49">
        <v>0.35714591835276976</v>
      </c>
      <c r="S63" s="47">
        <v>1253</v>
      </c>
      <c r="T63" s="50">
        <v>0.35</v>
      </c>
      <c r="U63" s="51">
        <f t="shared" si="3"/>
        <v>300</v>
      </c>
      <c r="V63" s="26"/>
      <c r="W63" s="26"/>
      <c r="X63" s="16"/>
      <c r="Y63" s="16"/>
      <c r="Z63" s="16"/>
      <c r="AA63" s="17"/>
      <c r="AB63" s="17"/>
    </row>
    <row r="64" spans="1:28" s="9" customFormat="1" x14ac:dyDescent="0.3">
      <c r="A64" s="9">
        <v>100</v>
      </c>
      <c r="B64" s="9">
        <v>30</v>
      </c>
      <c r="C64" s="35" t="s">
        <v>67</v>
      </c>
      <c r="D64" s="35" t="s">
        <v>87</v>
      </c>
      <c r="E64" s="35" t="s">
        <v>14</v>
      </c>
      <c r="F64" s="35" t="s">
        <v>15</v>
      </c>
      <c r="G64" s="36" t="s">
        <v>88</v>
      </c>
      <c r="H64" s="37">
        <v>29091</v>
      </c>
      <c r="I64" s="33">
        <v>32000</v>
      </c>
      <c r="J64" s="33">
        <v>20000</v>
      </c>
      <c r="K64" s="33">
        <f t="shared" si="0"/>
        <v>12000</v>
      </c>
      <c r="L64" s="39">
        <f t="shared" si="1"/>
        <v>0.375</v>
      </c>
      <c r="M64" s="53">
        <v>0.35</v>
      </c>
      <c r="N64" s="46">
        <f t="shared" si="2"/>
        <v>20800</v>
      </c>
      <c r="O64" s="52" t="s">
        <v>89</v>
      </c>
      <c r="P64" s="48">
        <v>18181.81818181818</v>
      </c>
      <c r="Q64" s="48">
        <v>10909.18181818182</v>
      </c>
      <c r="R64" s="49">
        <v>0.37500195311889656</v>
      </c>
      <c r="S64" s="52">
        <v>175</v>
      </c>
      <c r="T64" s="50">
        <v>0.38</v>
      </c>
      <c r="U64" s="51">
        <f t="shared" si="3"/>
        <v>800</v>
      </c>
      <c r="V64" s="26"/>
      <c r="W64" s="26"/>
      <c r="X64" s="17"/>
      <c r="Y64" s="17"/>
      <c r="Z64" s="17"/>
      <c r="AA64" s="17"/>
      <c r="AB64" s="17"/>
    </row>
    <row r="65" spans="1:28" s="9" customFormat="1" x14ac:dyDescent="0.3">
      <c r="A65" s="9">
        <v>100</v>
      </c>
      <c r="B65" s="9">
        <v>140</v>
      </c>
      <c r="C65" s="35" t="s">
        <v>48</v>
      </c>
      <c r="D65" s="35" t="s">
        <v>90</v>
      </c>
      <c r="E65" s="35" t="s">
        <v>14</v>
      </c>
      <c r="F65" s="35" t="s">
        <v>15</v>
      </c>
      <c r="G65" s="36" t="s">
        <v>91</v>
      </c>
      <c r="H65" s="37">
        <v>21819</v>
      </c>
      <c r="I65" s="33">
        <v>24000</v>
      </c>
      <c r="J65" s="33">
        <v>15000</v>
      </c>
      <c r="K65" s="33">
        <f t="shared" si="0"/>
        <v>9000</v>
      </c>
      <c r="L65" s="39">
        <f t="shared" si="1"/>
        <v>0.375</v>
      </c>
      <c r="M65" s="53">
        <v>0.35</v>
      </c>
      <c r="N65" s="46">
        <f t="shared" si="2"/>
        <v>15600</v>
      </c>
      <c r="O65" s="52" t="s">
        <v>92</v>
      </c>
      <c r="P65" s="48">
        <v>13636.363636363636</v>
      </c>
      <c r="Q65" s="48">
        <v>8182.636363636364</v>
      </c>
      <c r="R65" s="49">
        <v>0.37502343662112675</v>
      </c>
      <c r="S65" s="52">
        <v>117</v>
      </c>
      <c r="T65" s="50">
        <v>0.38</v>
      </c>
      <c r="U65" s="51">
        <f t="shared" si="3"/>
        <v>600</v>
      </c>
      <c r="V65" s="26"/>
      <c r="W65" s="26"/>
      <c r="X65" s="17"/>
      <c r="Y65" s="17"/>
      <c r="Z65" s="17"/>
      <c r="AA65" s="17"/>
      <c r="AB65" s="17"/>
    </row>
    <row r="66" spans="1:28" s="9" customFormat="1" x14ac:dyDescent="0.3">
      <c r="A66" s="7">
        <v>400</v>
      </c>
      <c r="B66" s="7">
        <v>195</v>
      </c>
      <c r="C66" s="31" t="s">
        <v>159</v>
      </c>
      <c r="D66" s="31" t="s">
        <v>193</v>
      </c>
      <c r="E66" s="31" t="s">
        <v>14</v>
      </c>
      <c r="F66" s="31" t="s">
        <v>15</v>
      </c>
      <c r="G66" s="32" t="s">
        <v>194</v>
      </c>
      <c r="H66" s="33">
        <v>7273</v>
      </c>
      <c r="I66" s="33">
        <v>8000</v>
      </c>
      <c r="J66" s="33">
        <v>5000</v>
      </c>
      <c r="K66" s="33">
        <f t="shared" si="0"/>
        <v>3000</v>
      </c>
      <c r="L66" s="39">
        <f t="shared" si="1"/>
        <v>0.375</v>
      </c>
      <c r="M66" s="53">
        <v>0.35</v>
      </c>
      <c r="N66" s="46">
        <f t="shared" si="2"/>
        <v>5200</v>
      </c>
      <c r="O66" s="47" t="s">
        <v>164</v>
      </c>
      <c r="P66" s="48">
        <v>4545.454545454545</v>
      </c>
      <c r="Q66" s="48">
        <v>2727.545454545455</v>
      </c>
      <c r="R66" s="49">
        <v>0.37502343662112675</v>
      </c>
      <c r="S66" s="47">
        <v>579</v>
      </c>
      <c r="T66" s="50">
        <v>0.38</v>
      </c>
      <c r="U66" s="51">
        <f t="shared" si="3"/>
        <v>200</v>
      </c>
      <c r="V66" s="26"/>
      <c r="W66" s="26"/>
      <c r="X66" s="16"/>
      <c r="Y66" s="16"/>
      <c r="Z66" s="16"/>
      <c r="AA66" s="17"/>
      <c r="AB66" s="17"/>
    </row>
    <row r="67" spans="1:28" s="9" customFormat="1" x14ac:dyDescent="0.3">
      <c r="A67" s="7">
        <v>400</v>
      </c>
      <c r="B67" s="7">
        <v>27</v>
      </c>
      <c r="C67" s="31" t="s">
        <v>25</v>
      </c>
      <c r="D67" s="31" t="s">
        <v>197</v>
      </c>
      <c r="E67" s="31" t="s">
        <v>14</v>
      </c>
      <c r="F67" s="31" t="s">
        <v>15</v>
      </c>
      <c r="G67" s="32" t="s">
        <v>198</v>
      </c>
      <c r="H67" s="33">
        <v>13637</v>
      </c>
      <c r="I67" s="33">
        <v>15000</v>
      </c>
      <c r="J67" s="33">
        <v>9350</v>
      </c>
      <c r="K67" s="33">
        <f t="shared" si="0"/>
        <v>5650</v>
      </c>
      <c r="L67" s="39">
        <f t="shared" si="1"/>
        <v>0.37666666666666665</v>
      </c>
      <c r="M67" s="53">
        <v>0.35</v>
      </c>
      <c r="N67" s="46">
        <f t="shared" si="2"/>
        <v>9750</v>
      </c>
      <c r="O67" s="47" t="s">
        <v>28</v>
      </c>
      <c r="P67" s="48">
        <v>8500</v>
      </c>
      <c r="Q67" s="48">
        <v>5137</v>
      </c>
      <c r="R67" s="49">
        <v>0.37669575419813744</v>
      </c>
      <c r="S67" s="47">
        <v>704</v>
      </c>
      <c r="T67" s="50">
        <v>0.38</v>
      </c>
      <c r="U67" s="51">
        <f t="shared" si="3"/>
        <v>400</v>
      </c>
      <c r="V67" s="26"/>
      <c r="W67" s="26"/>
      <c r="X67" s="16"/>
      <c r="Y67" s="16"/>
      <c r="Z67" s="16"/>
      <c r="AA67" s="17"/>
      <c r="AB67" s="17"/>
    </row>
    <row r="68" spans="1:28" s="9" customFormat="1" x14ac:dyDescent="0.3">
      <c r="A68" s="7">
        <v>400</v>
      </c>
      <c r="B68" s="7">
        <v>161</v>
      </c>
      <c r="C68" s="31" t="s">
        <v>48</v>
      </c>
      <c r="D68" s="31" t="s">
        <v>201</v>
      </c>
      <c r="E68" s="31" t="s">
        <v>14</v>
      </c>
      <c r="F68" s="31" t="s">
        <v>15</v>
      </c>
      <c r="G68" s="32" t="s">
        <v>202</v>
      </c>
      <c r="H68" s="33">
        <v>18182</v>
      </c>
      <c r="I68" s="33">
        <v>20000</v>
      </c>
      <c r="J68" s="33">
        <v>12144.000000000002</v>
      </c>
      <c r="K68" s="33">
        <f t="shared" si="0"/>
        <v>7855.9999999999982</v>
      </c>
      <c r="L68" s="34">
        <f t="shared" si="1"/>
        <v>0.39279999999999993</v>
      </c>
      <c r="M68" s="45">
        <v>0.38</v>
      </c>
      <c r="N68" s="46">
        <f t="shared" si="2"/>
        <v>12400</v>
      </c>
      <c r="O68" s="47" t="s">
        <v>203</v>
      </c>
      <c r="P68" s="48">
        <v>11040</v>
      </c>
      <c r="Q68" s="48">
        <v>7142</v>
      </c>
      <c r="R68" s="49">
        <v>0.39280607193928063</v>
      </c>
      <c r="S68" s="47">
        <v>839</v>
      </c>
      <c r="T68" s="50">
        <v>0.38</v>
      </c>
      <c r="U68" s="51">
        <f t="shared" si="3"/>
        <v>255.99999999999818</v>
      </c>
      <c r="V68" s="26"/>
      <c r="W68" s="26"/>
      <c r="X68" s="16"/>
      <c r="Y68" s="16"/>
      <c r="Z68" s="16"/>
      <c r="AA68" s="17"/>
      <c r="AB68" s="17"/>
    </row>
    <row r="69" spans="1:28" s="9" customFormat="1" x14ac:dyDescent="0.3">
      <c r="A69" s="7">
        <v>400</v>
      </c>
      <c r="B69" s="7">
        <v>202</v>
      </c>
      <c r="C69" s="31" t="s">
        <v>159</v>
      </c>
      <c r="D69" s="31" t="s">
        <v>199</v>
      </c>
      <c r="E69" s="31" t="s">
        <v>14</v>
      </c>
      <c r="F69" s="31" t="s">
        <v>15</v>
      </c>
      <c r="G69" s="32" t="s">
        <v>200</v>
      </c>
      <c r="H69" s="33">
        <v>4546</v>
      </c>
      <c r="I69" s="33">
        <v>5000</v>
      </c>
      <c r="J69" s="33">
        <v>3000</v>
      </c>
      <c r="K69" s="33">
        <f t="shared" si="0"/>
        <v>2000</v>
      </c>
      <c r="L69" s="34">
        <f t="shared" si="1"/>
        <v>0.4</v>
      </c>
      <c r="M69" s="45">
        <v>0.4</v>
      </c>
      <c r="N69" s="46">
        <f t="shared" si="2"/>
        <v>3000</v>
      </c>
      <c r="O69" s="47" t="s">
        <v>38</v>
      </c>
      <c r="P69" s="48">
        <v>2727.272727272727</v>
      </c>
      <c r="Q69" s="48">
        <v>1818.727272727273</v>
      </c>
      <c r="R69" s="49">
        <v>0.40007199136103672</v>
      </c>
      <c r="S69" s="47">
        <v>719</v>
      </c>
      <c r="T69" s="50">
        <v>0.4</v>
      </c>
      <c r="U69" s="51">
        <f t="shared" si="3"/>
        <v>0</v>
      </c>
      <c r="V69" s="26"/>
      <c r="W69" s="26"/>
      <c r="X69" s="16"/>
      <c r="Y69" s="16"/>
      <c r="Z69" s="16"/>
      <c r="AA69" s="17"/>
      <c r="AB69" s="17"/>
    </row>
    <row r="70" spans="1:28" s="9" customFormat="1" x14ac:dyDescent="0.3">
      <c r="A70" s="9">
        <v>100</v>
      </c>
      <c r="B70" s="9">
        <v>164</v>
      </c>
      <c r="C70" s="35" t="s">
        <v>48</v>
      </c>
      <c r="D70" s="35" t="s">
        <v>93</v>
      </c>
      <c r="E70" s="35" t="s">
        <v>14</v>
      </c>
      <c r="F70" s="35" t="s">
        <v>15</v>
      </c>
      <c r="G70" s="36" t="s">
        <v>94</v>
      </c>
      <c r="H70" s="37">
        <v>20000</v>
      </c>
      <c r="I70" s="33">
        <v>22000</v>
      </c>
      <c r="J70" s="33">
        <v>13000</v>
      </c>
      <c r="K70" s="33">
        <f t="shared" si="0"/>
        <v>9000</v>
      </c>
      <c r="L70" s="34">
        <f t="shared" si="1"/>
        <v>0.40909090909090912</v>
      </c>
      <c r="M70" s="45">
        <v>0.4</v>
      </c>
      <c r="N70" s="46">
        <f t="shared" si="2"/>
        <v>13200</v>
      </c>
      <c r="O70" s="52" t="s">
        <v>41</v>
      </c>
      <c r="P70" s="48">
        <v>11818</v>
      </c>
      <c r="Q70" s="48">
        <v>8182</v>
      </c>
      <c r="R70" s="49">
        <v>0.40910000000000002</v>
      </c>
      <c r="S70" s="52">
        <v>355</v>
      </c>
      <c r="T70" s="50">
        <v>0.4</v>
      </c>
      <c r="U70" s="51">
        <f t="shared" si="3"/>
        <v>200</v>
      </c>
      <c r="V70" s="26"/>
      <c r="W70" s="26"/>
      <c r="X70" s="17"/>
      <c r="Y70" s="17"/>
      <c r="Z70" s="17"/>
      <c r="AA70" s="17"/>
      <c r="AB70" s="17"/>
    </row>
    <row r="71" spans="1:28" s="9" customFormat="1" x14ac:dyDescent="0.3">
      <c r="A71" s="7">
        <v>400</v>
      </c>
      <c r="B71" s="7">
        <v>9</v>
      </c>
      <c r="C71" s="31" t="s">
        <v>35</v>
      </c>
      <c r="D71" s="31" t="s">
        <v>211</v>
      </c>
      <c r="E71" s="31" t="s">
        <v>14</v>
      </c>
      <c r="F71" s="31" t="s">
        <v>15</v>
      </c>
      <c r="G71" s="32" t="s">
        <v>212</v>
      </c>
      <c r="H71" s="33">
        <v>61819</v>
      </c>
      <c r="I71" s="33">
        <v>68000</v>
      </c>
      <c r="J71" s="33">
        <v>40000</v>
      </c>
      <c r="K71" s="33">
        <f t="shared" ref="K71:K83" si="4">I71-J71</f>
        <v>28000</v>
      </c>
      <c r="L71" s="34">
        <f t="shared" ref="L71:L83" si="5">K71/I71</f>
        <v>0.41176470588235292</v>
      </c>
      <c r="M71" s="45">
        <v>0.4</v>
      </c>
      <c r="N71" s="46">
        <f t="shared" ref="N71:N83" si="6">I71*(1-M71)</f>
        <v>40800</v>
      </c>
      <c r="O71" s="47" t="s">
        <v>28</v>
      </c>
      <c r="P71" s="48">
        <v>36363.63636363636</v>
      </c>
      <c r="Q71" s="48">
        <v>25455.36363636364</v>
      </c>
      <c r="R71" s="49">
        <v>0.41177249124643944</v>
      </c>
      <c r="S71" s="47">
        <v>2002</v>
      </c>
      <c r="T71" s="50">
        <v>0.4</v>
      </c>
      <c r="U71" s="51">
        <f t="shared" ref="U71:U83" si="7">N71-J71</f>
        <v>800</v>
      </c>
      <c r="V71" s="26"/>
      <c r="W71" s="26"/>
      <c r="X71" s="16"/>
      <c r="Y71" s="16"/>
      <c r="Z71" s="16"/>
      <c r="AA71" s="17"/>
      <c r="AB71" s="17"/>
    </row>
    <row r="72" spans="1:28" s="9" customFormat="1" x14ac:dyDescent="0.3">
      <c r="A72" s="9">
        <v>100</v>
      </c>
      <c r="B72" s="9">
        <v>185</v>
      </c>
      <c r="C72" s="35" t="s">
        <v>48</v>
      </c>
      <c r="D72" s="35" t="s">
        <v>95</v>
      </c>
      <c r="E72" s="35" t="s">
        <v>14</v>
      </c>
      <c r="F72" s="35" t="s">
        <v>15</v>
      </c>
      <c r="G72" s="36" t="s">
        <v>96</v>
      </c>
      <c r="H72" s="37">
        <v>36364</v>
      </c>
      <c r="I72" s="33">
        <v>40000</v>
      </c>
      <c r="J72" s="33">
        <v>23100.000000000004</v>
      </c>
      <c r="K72" s="33">
        <f t="shared" si="4"/>
        <v>16899.999999999996</v>
      </c>
      <c r="L72" s="34">
        <f t="shared" si="5"/>
        <v>0.42249999999999993</v>
      </c>
      <c r="M72" s="45">
        <v>0.4</v>
      </c>
      <c r="N72" s="46">
        <f t="shared" si="6"/>
        <v>24000</v>
      </c>
      <c r="O72" s="52" t="s">
        <v>79</v>
      </c>
      <c r="P72" s="48">
        <v>21000</v>
      </c>
      <c r="Q72" s="48">
        <v>15364</v>
      </c>
      <c r="R72" s="49">
        <v>0.42250577494225056</v>
      </c>
      <c r="S72" s="52">
        <v>152</v>
      </c>
      <c r="T72" s="50">
        <v>0.4</v>
      </c>
      <c r="U72" s="51">
        <f t="shared" si="7"/>
        <v>899.99999999999636</v>
      </c>
      <c r="V72" s="26"/>
      <c r="W72" s="26"/>
      <c r="X72" s="17"/>
      <c r="Y72" s="17"/>
      <c r="Z72" s="17"/>
      <c r="AA72" s="17"/>
      <c r="AB72" s="17"/>
    </row>
    <row r="73" spans="1:28" s="9" customFormat="1" x14ac:dyDescent="0.3">
      <c r="A73" s="7">
        <v>400</v>
      </c>
      <c r="B73" s="7">
        <v>193</v>
      </c>
      <c r="C73" s="31" t="s">
        <v>159</v>
      </c>
      <c r="D73" s="31" t="s">
        <v>204</v>
      </c>
      <c r="E73" s="31" t="s">
        <v>14</v>
      </c>
      <c r="F73" s="31" t="s">
        <v>15</v>
      </c>
      <c r="G73" s="32" t="s">
        <v>205</v>
      </c>
      <c r="H73" s="33">
        <v>6364</v>
      </c>
      <c r="I73" s="33">
        <v>7000</v>
      </c>
      <c r="J73" s="33">
        <v>4000</v>
      </c>
      <c r="K73" s="33">
        <f t="shared" si="4"/>
        <v>3000</v>
      </c>
      <c r="L73" s="34">
        <f t="shared" si="5"/>
        <v>0.42857142857142855</v>
      </c>
      <c r="M73" s="45">
        <v>0.4</v>
      </c>
      <c r="N73" s="46">
        <f t="shared" si="6"/>
        <v>4200</v>
      </c>
      <c r="O73" s="47" t="s">
        <v>164</v>
      </c>
      <c r="P73" s="48">
        <v>3636.363636363636</v>
      </c>
      <c r="Q73" s="48">
        <v>2727.636363636364</v>
      </c>
      <c r="R73" s="49">
        <v>0.42860407976687054</v>
      </c>
      <c r="S73" s="47">
        <v>3237</v>
      </c>
      <c r="T73" s="50">
        <v>0.4</v>
      </c>
      <c r="U73" s="51">
        <f t="shared" si="7"/>
        <v>200</v>
      </c>
      <c r="V73" s="26"/>
      <c r="W73" s="26"/>
      <c r="X73" s="16"/>
      <c r="Y73" s="16"/>
      <c r="Z73" s="16"/>
      <c r="AA73" s="17"/>
      <c r="AB73" s="17"/>
    </row>
    <row r="74" spans="1:28" s="9" customFormat="1" x14ac:dyDescent="0.3">
      <c r="A74" s="7">
        <v>400</v>
      </c>
      <c r="B74" s="7">
        <v>194</v>
      </c>
      <c r="C74" s="31" t="s">
        <v>159</v>
      </c>
      <c r="D74" s="31" t="s">
        <v>206</v>
      </c>
      <c r="E74" s="31" t="s">
        <v>14</v>
      </c>
      <c r="F74" s="31" t="s">
        <v>15</v>
      </c>
      <c r="G74" s="32" t="s">
        <v>207</v>
      </c>
      <c r="H74" s="33">
        <v>6364</v>
      </c>
      <c r="I74" s="33">
        <v>7000</v>
      </c>
      <c r="J74" s="33">
        <v>4000</v>
      </c>
      <c r="K74" s="33">
        <f t="shared" si="4"/>
        <v>3000</v>
      </c>
      <c r="L74" s="34">
        <f t="shared" si="5"/>
        <v>0.42857142857142855</v>
      </c>
      <c r="M74" s="45">
        <v>0.4</v>
      </c>
      <c r="N74" s="46">
        <f t="shared" si="6"/>
        <v>4200</v>
      </c>
      <c r="O74" s="47" t="s">
        <v>164</v>
      </c>
      <c r="P74" s="48">
        <v>3636.363636363636</v>
      </c>
      <c r="Q74" s="48">
        <v>2727.636363636364</v>
      </c>
      <c r="R74" s="49">
        <v>0.42860407976687054</v>
      </c>
      <c r="S74" s="47">
        <v>691</v>
      </c>
      <c r="T74" s="50">
        <v>0.4</v>
      </c>
      <c r="U74" s="51">
        <f t="shared" si="7"/>
        <v>200</v>
      </c>
      <c r="V74" s="26"/>
      <c r="W74" s="26"/>
      <c r="X74" s="16"/>
      <c r="Y74" s="16"/>
      <c r="Z74" s="16"/>
      <c r="AA74" s="17"/>
      <c r="AB74" s="17"/>
    </row>
    <row r="75" spans="1:28" s="9" customFormat="1" x14ac:dyDescent="0.3">
      <c r="A75" s="7">
        <v>400</v>
      </c>
      <c r="B75" s="7">
        <v>204</v>
      </c>
      <c r="C75" s="31" t="s">
        <v>159</v>
      </c>
      <c r="D75" s="31" t="s">
        <v>208</v>
      </c>
      <c r="E75" s="31" t="s">
        <v>14</v>
      </c>
      <c r="F75" s="31" t="s">
        <v>15</v>
      </c>
      <c r="G75" s="32" t="s">
        <v>209</v>
      </c>
      <c r="H75" s="33">
        <v>6364</v>
      </c>
      <c r="I75" s="33">
        <v>7000</v>
      </c>
      <c r="J75" s="33">
        <v>4000</v>
      </c>
      <c r="K75" s="33">
        <f t="shared" si="4"/>
        <v>3000</v>
      </c>
      <c r="L75" s="34">
        <f t="shared" si="5"/>
        <v>0.42857142857142855</v>
      </c>
      <c r="M75" s="45">
        <v>0.4</v>
      </c>
      <c r="N75" s="46">
        <f t="shared" si="6"/>
        <v>4200</v>
      </c>
      <c r="O75" s="47" t="s">
        <v>210</v>
      </c>
      <c r="P75" s="48">
        <v>3636.363636363636</v>
      </c>
      <c r="Q75" s="48">
        <v>2727.636363636364</v>
      </c>
      <c r="R75" s="49">
        <v>0.42860407976687054</v>
      </c>
      <c r="S75" s="47">
        <v>617</v>
      </c>
      <c r="T75" s="50">
        <v>0.4</v>
      </c>
      <c r="U75" s="51">
        <f t="shared" si="7"/>
        <v>200</v>
      </c>
      <c r="V75" s="26"/>
      <c r="W75" s="26"/>
      <c r="X75" s="16"/>
      <c r="Y75" s="16"/>
      <c r="Z75" s="16"/>
      <c r="AA75" s="17"/>
      <c r="AB75" s="17"/>
    </row>
    <row r="76" spans="1:28" s="9" customFormat="1" x14ac:dyDescent="0.3">
      <c r="A76" s="7">
        <v>400</v>
      </c>
      <c r="B76" s="7">
        <v>26</v>
      </c>
      <c r="C76" s="31" t="s">
        <v>25</v>
      </c>
      <c r="D76" s="31" t="s">
        <v>215</v>
      </c>
      <c r="E76" s="31" t="s">
        <v>14</v>
      </c>
      <c r="F76" s="31" t="s">
        <v>15</v>
      </c>
      <c r="G76" s="32" t="s">
        <v>216</v>
      </c>
      <c r="H76" s="33">
        <v>9091</v>
      </c>
      <c r="I76" s="33">
        <v>10000</v>
      </c>
      <c r="J76" s="33">
        <v>5500</v>
      </c>
      <c r="K76" s="33">
        <f t="shared" si="4"/>
        <v>4500</v>
      </c>
      <c r="L76" s="34">
        <f t="shared" si="5"/>
        <v>0.45</v>
      </c>
      <c r="M76" s="45">
        <v>0.45</v>
      </c>
      <c r="N76" s="46">
        <f t="shared" si="6"/>
        <v>5500</v>
      </c>
      <c r="O76" s="47" t="s">
        <v>28</v>
      </c>
      <c r="P76" s="48">
        <v>5000</v>
      </c>
      <c r="Q76" s="48">
        <v>4091</v>
      </c>
      <c r="R76" s="49">
        <v>0.45000549994500055</v>
      </c>
      <c r="S76" s="47">
        <v>1650</v>
      </c>
      <c r="T76" s="50">
        <v>0.45</v>
      </c>
      <c r="U76" s="51">
        <f t="shared" si="7"/>
        <v>0</v>
      </c>
      <c r="V76" s="26"/>
      <c r="W76" s="26"/>
      <c r="X76" s="16"/>
      <c r="Y76" s="16"/>
      <c r="Z76" s="16"/>
      <c r="AA76" s="17"/>
      <c r="AB76" s="17"/>
    </row>
    <row r="77" spans="1:28" s="9" customFormat="1" x14ac:dyDescent="0.3">
      <c r="A77" s="7">
        <v>400</v>
      </c>
      <c r="B77" s="7">
        <v>209</v>
      </c>
      <c r="C77" s="31" t="s">
        <v>159</v>
      </c>
      <c r="D77" s="31" t="s">
        <v>213</v>
      </c>
      <c r="E77" s="31" t="s">
        <v>14</v>
      </c>
      <c r="F77" s="31" t="s">
        <v>15</v>
      </c>
      <c r="G77" s="32" t="s">
        <v>214</v>
      </c>
      <c r="H77" s="33">
        <v>5455</v>
      </c>
      <c r="I77" s="33">
        <v>6000</v>
      </c>
      <c r="J77" s="33">
        <v>3299.9999999999995</v>
      </c>
      <c r="K77" s="33">
        <f t="shared" si="4"/>
        <v>2700.0000000000005</v>
      </c>
      <c r="L77" s="34">
        <f t="shared" si="5"/>
        <v>0.45000000000000007</v>
      </c>
      <c r="M77" s="45">
        <v>0.45</v>
      </c>
      <c r="N77" s="46">
        <f t="shared" si="6"/>
        <v>3300.0000000000005</v>
      </c>
      <c r="O77" s="47" t="s">
        <v>28</v>
      </c>
      <c r="P77" s="48">
        <v>2999.9999999999995</v>
      </c>
      <c r="Q77" s="48">
        <v>2455.0000000000005</v>
      </c>
      <c r="R77" s="49">
        <v>0.45004582951420724</v>
      </c>
      <c r="S77" s="47">
        <v>977</v>
      </c>
      <c r="T77" s="50">
        <v>0.45</v>
      </c>
      <c r="U77" s="51">
        <f t="shared" si="7"/>
        <v>0</v>
      </c>
      <c r="V77" s="26"/>
      <c r="W77" s="26"/>
      <c r="X77" s="16"/>
      <c r="Y77" s="16"/>
      <c r="Z77" s="16"/>
      <c r="AA77" s="17"/>
      <c r="AB77" s="17"/>
    </row>
    <row r="78" spans="1:28" s="9" customFormat="1" x14ac:dyDescent="0.3">
      <c r="A78" s="9">
        <v>100</v>
      </c>
      <c r="B78" s="9">
        <v>8</v>
      </c>
      <c r="C78" s="35" t="s">
        <v>35</v>
      </c>
      <c r="D78" s="35" t="s">
        <v>97</v>
      </c>
      <c r="E78" s="35" t="s">
        <v>14</v>
      </c>
      <c r="F78" s="35" t="s">
        <v>15</v>
      </c>
      <c r="G78" s="36" t="s">
        <v>98</v>
      </c>
      <c r="H78" s="37">
        <v>59091</v>
      </c>
      <c r="I78" s="33">
        <v>65000</v>
      </c>
      <c r="J78" s="33">
        <v>35000</v>
      </c>
      <c r="K78" s="33">
        <f t="shared" si="4"/>
        <v>30000</v>
      </c>
      <c r="L78" s="34">
        <f t="shared" si="5"/>
        <v>0.46153846153846156</v>
      </c>
      <c r="M78" s="45">
        <v>0.45</v>
      </c>
      <c r="N78" s="46">
        <f t="shared" si="6"/>
        <v>35750</v>
      </c>
      <c r="O78" s="52" t="s">
        <v>28</v>
      </c>
      <c r="P78" s="48">
        <v>31818.181818181816</v>
      </c>
      <c r="Q78" s="48">
        <v>27272.818181818184</v>
      </c>
      <c r="R78" s="49">
        <v>0.46153928993955395</v>
      </c>
      <c r="S78" s="52">
        <v>203</v>
      </c>
      <c r="T78" s="50">
        <v>0.45</v>
      </c>
      <c r="U78" s="51">
        <f t="shared" si="7"/>
        <v>750</v>
      </c>
      <c r="V78" s="26"/>
      <c r="W78" s="26"/>
      <c r="X78" s="17"/>
      <c r="Y78" s="17"/>
      <c r="Z78" s="17"/>
      <c r="AA78" s="17"/>
      <c r="AB78" s="17"/>
    </row>
    <row r="79" spans="1:28" s="9" customFormat="1" x14ac:dyDescent="0.3">
      <c r="A79" s="7">
        <v>400</v>
      </c>
      <c r="B79" s="7">
        <v>6</v>
      </c>
      <c r="C79" s="31" t="s">
        <v>35</v>
      </c>
      <c r="D79" s="31" t="s">
        <v>217</v>
      </c>
      <c r="E79" s="31" t="s">
        <v>14</v>
      </c>
      <c r="F79" s="31" t="s">
        <v>15</v>
      </c>
      <c r="G79" s="32" t="s">
        <v>218</v>
      </c>
      <c r="H79" s="33">
        <v>34546</v>
      </c>
      <c r="I79" s="33">
        <v>38000</v>
      </c>
      <c r="J79" s="33">
        <v>20000</v>
      </c>
      <c r="K79" s="33">
        <f t="shared" si="4"/>
        <v>18000</v>
      </c>
      <c r="L79" s="34">
        <f t="shared" si="5"/>
        <v>0.47368421052631576</v>
      </c>
      <c r="M79" s="45">
        <v>0.45</v>
      </c>
      <c r="N79" s="46">
        <f t="shared" si="6"/>
        <v>20900</v>
      </c>
      <c r="O79" s="47" t="s">
        <v>79</v>
      </c>
      <c r="P79" s="48">
        <v>18181.81818181818</v>
      </c>
      <c r="Q79" s="48">
        <v>16364.18181818182</v>
      </c>
      <c r="R79" s="49">
        <v>0.47369252064441092</v>
      </c>
      <c r="S79" s="47">
        <v>832</v>
      </c>
      <c r="T79" s="50">
        <v>0.45</v>
      </c>
      <c r="U79" s="51">
        <f t="shared" si="7"/>
        <v>900</v>
      </c>
      <c r="V79" s="26"/>
      <c r="W79" s="26"/>
      <c r="X79" s="16"/>
      <c r="Y79" s="16"/>
      <c r="Z79" s="16"/>
      <c r="AA79" s="17"/>
      <c r="AB79" s="17"/>
    </row>
    <row r="80" spans="1:28" s="9" customFormat="1" x14ac:dyDescent="0.3">
      <c r="A80" s="9">
        <v>100</v>
      </c>
      <c r="B80" s="9">
        <v>22</v>
      </c>
      <c r="C80" s="35" t="s">
        <v>25</v>
      </c>
      <c r="D80" s="35" t="s">
        <v>99</v>
      </c>
      <c r="E80" s="35" t="s">
        <v>14</v>
      </c>
      <c r="F80" s="35" t="s">
        <v>15</v>
      </c>
      <c r="G80" s="36" t="s">
        <v>100</v>
      </c>
      <c r="H80" s="37">
        <v>20910</v>
      </c>
      <c r="I80" s="33">
        <v>23000</v>
      </c>
      <c r="J80" s="33">
        <v>12000</v>
      </c>
      <c r="K80" s="33">
        <f t="shared" si="4"/>
        <v>11000</v>
      </c>
      <c r="L80" s="34">
        <f t="shared" si="5"/>
        <v>0.47826086956521741</v>
      </c>
      <c r="M80" s="45">
        <v>0.45</v>
      </c>
      <c r="N80" s="46">
        <f t="shared" si="6"/>
        <v>12650.000000000002</v>
      </c>
      <c r="O80" s="52" t="s">
        <v>28</v>
      </c>
      <c r="P80" s="48">
        <v>10909.090909090908</v>
      </c>
      <c r="Q80" s="48">
        <v>10000.909090909092</v>
      </c>
      <c r="R80" s="49">
        <v>0.47828355288900487</v>
      </c>
      <c r="S80" s="52">
        <v>121</v>
      </c>
      <c r="T80" s="50">
        <v>0.45</v>
      </c>
      <c r="U80" s="51">
        <f t="shared" si="7"/>
        <v>650.00000000000182</v>
      </c>
      <c r="V80" s="26"/>
      <c r="W80" s="26"/>
      <c r="X80" s="17"/>
      <c r="Y80" s="17"/>
      <c r="Z80" s="17"/>
      <c r="AA80" s="17"/>
      <c r="AB80" s="17"/>
    </row>
    <row r="81" spans="1:28" s="9" customFormat="1" x14ac:dyDescent="0.3">
      <c r="A81" s="9">
        <v>100</v>
      </c>
      <c r="B81" s="9">
        <v>163</v>
      </c>
      <c r="C81" s="35" t="s">
        <v>48</v>
      </c>
      <c r="D81" s="35" t="s">
        <v>101</v>
      </c>
      <c r="E81" s="35" t="s">
        <v>14</v>
      </c>
      <c r="F81" s="35" t="s">
        <v>15</v>
      </c>
      <c r="G81" s="36" t="s">
        <v>102</v>
      </c>
      <c r="H81" s="37">
        <v>20000</v>
      </c>
      <c r="I81" s="33">
        <v>22000</v>
      </c>
      <c r="J81" s="33">
        <v>11000</v>
      </c>
      <c r="K81" s="33">
        <f t="shared" si="4"/>
        <v>11000</v>
      </c>
      <c r="L81" s="34">
        <f t="shared" si="5"/>
        <v>0.5</v>
      </c>
      <c r="M81" s="45">
        <v>0.5</v>
      </c>
      <c r="N81" s="46">
        <f t="shared" si="6"/>
        <v>11000</v>
      </c>
      <c r="O81" s="52" t="s">
        <v>79</v>
      </c>
      <c r="P81" s="48">
        <v>10000</v>
      </c>
      <c r="Q81" s="48">
        <v>10000</v>
      </c>
      <c r="R81" s="49">
        <v>0.5</v>
      </c>
      <c r="S81" s="52">
        <v>130</v>
      </c>
      <c r="T81" s="50">
        <v>0.5</v>
      </c>
      <c r="U81" s="51">
        <f t="shared" si="7"/>
        <v>0</v>
      </c>
      <c r="V81" s="26"/>
      <c r="W81" s="26"/>
      <c r="X81" s="17"/>
      <c r="Y81" s="17"/>
      <c r="Z81" s="17"/>
      <c r="AA81" s="17"/>
      <c r="AB81" s="17"/>
    </row>
    <row r="82" spans="1:28" s="9" customFormat="1" x14ac:dyDescent="0.3">
      <c r="A82" s="9">
        <v>100</v>
      </c>
      <c r="B82" s="9">
        <v>35</v>
      </c>
      <c r="C82" s="35" t="s">
        <v>103</v>
      </c>
      <c r="D82" s="35" t="s">
        <v>104</v>
      </c>
      <c r="E82" s="35" t="s">
        <v>105</v>
      </c>
      <c r="F82" s="35"/>
      <c r="G82" s="36" t="s">
        <v>106</v>
      </c>
      <c r="H82" s="37">
        <v>35455</v>
      </c>
      <c r="I82" s="33">
        <v>39000</v>
      </c>
      <c r="J82" s="33">
        <v>19000</v>
      </c>
      <c r="K82" s="33">
        <f t="shared" si="4"/>
        <v>20000</v>
      </c>
      <c r="L82" s="34">
        <f t="shared" si="5"/>
        <v>0.51282051282051277</v>
      </c>
      <c r="M82" s="45">
        <v>0.5</v>
      </c>
      <c r="N82" s="46">
        <f t="shared" si="6"/>
        <v>19500</v>
      </c>
      <c r="O82" s="52"/>
      <c r="P82" s="48">
        <v>17273</v>
      </c>
      <c r="Q82" s="48">
        <v>18182</v>
      </c>
      <c r="R82" s="49">
        <v>0.51281906642222541</v>
      </c>
      <c r="S82" s="52">
        <v>222</v>
      </c>
      <c r="T82" s="50">
        <v>0.5</v>
      </c>
      <c r="U82" s="51">
        <f t="shared" si="7"/>
        <v>500</v>
      </c>
      <c r="V82" s="26"/>
      <c r="W82" s="26"/>
      <c r="X82" s="17"/>
      <c r="Y82" s="17"/>
      <c r="Z82" s="17"/>
      <c r="AA82" s="17"/>
      <c r="AB82" s="17"/>
    </row>
    <row r="83" spans="1:28" s="9" customFormat="1" ht="14.25" thickBot="1" x14ac:dyDescent="0.35">
      <c r="A83" s="7">
        <v>400</v>
      </c>
      <c r="B83" s="7">
        <v>24</v>
      </c>
      <c r="C83" s="31" t="s">
        <v>25</v>
      </c>
      <c r="D83" s="31" t="s">
        <v>219</v>
      </c>
      <c r="E83" s="31" t="s">
        <v>14</v>
      </c>
      <c r="F83" s="31" t="s">
        <v>15</v>
      </c>
      <c r="G83" s="32" t="s">
        <v>220</v>
      </c>
      <c r="H83" s="33">
        <v>10910</v>
      </c>
      <c r="I83" s="33">
        <v>12000</v>
      </c>
      <c r="J83" s="33">
        <v>5500</v>
      </c>
      <c r="K83" s="33">
        <f t="shared" si="4"/>
        <v>6500</v>
      </c>
      <c r="L83" s="34">
        <f t="shared" si="5"/>
        <v>0.54166666666666663</v>
      </c>
      <c r="M83" s="54">
        <v>0.5</v>
      </c>
      <c r="N83" s="55">
        <f t="shared" si="6"/>
        <v>6000</v>
      </c>
      <c r="O83" s="56" t="s">
        <v>110</v>
      </c>
      <c r="P83" s="57">
        <v>5000</v>
      </c>
      <c r="Q83" s="57">
        <v>5910</v>
      </c>
      <c r="R83" s="58">
        <v>0.54170485792850598</v>
      </c>
      <c r="S83" s="56">
        <v>1029</v>
      </c>
      <c r="T83" s="59">
        <v>0.5</v>
      </c>
      <c r="U83" s="60">
        <f t="shared" si="7"/>
        <v>500</v>
      </c>
      <c r="V83" s="26"/>
      <c r="W83" s="26"/>
      <c r="X83" s="16"/>
      <c r="Y83" s="16"/>
      <c r="Z83" s="16"/>
      <c r="AA83" s="17"/>
      <c r="AB83" s="17"/>
    </row>
    <row r="84" spans="1:28" ht="14.25" thickTop="1" x14ac:dyDescent="0.3"/>
  </sheetData>
  <autoFilter ref="A5:U83"/>
  <sortState ref="A1:AB79">
    <sortCondition ref="R1:R79"/>
  </sortState>
  <mergeCells count="2">
    <mergeCell ref="AA23:AA25"/>
    <mergeCell ref="Y23:Y2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opLeftCell="D22" workbookViewId="0">
      <selection activeCell="I1" sqref="I1"/>
    </sheetView>
  </sheetViews>
  <sheetFormatPr defaultRowHeight="13.5" x14ac:dyDescent="0.3"/>
  <cols>
    <col min="1" max="1" width="4.75" style="1" bestFit="1" customWidth="1"/>
    <col min="2" max="2" width="4.125" style="1" bestFit="1" customWidth="1"/>
    <col min="3" max="3" width="18.125" style="1" bestFit="1" customWidth="1"/>
    <col min="4" max="4" width="21.375" style="1" bestFit="1" customWidth="1"/>
    <col min="5" max="5" width="8.125" style="1" customWidth="1"/>
    <col min="6" max="6" width="6" style="1" bestFit="1" customWidth="1"/>
    <col min="7" max="7" width="11.125" style="1" bestFit="1" customWidth="1"/>
    <col min="8" max="8" width="18.125" style="4" hidden="1" customWidth="1"/>
    <col min="9" max="9" width="22.25" style="4" customWidth="1"/>
    <col min="10" max="10" width="9.75" style="1" hidden="1" customWidth="1"/>
    <col min="11" max="11" width="21.75" style="4" customWidth="1"/>
    <col min="12" max="12" width="16.125" style="4" customWidth="1"/>
    <col min="13" max="13" width="14.5" style="4" customWidth="1"/>
    <col min="14" max="14" width="10.875" style="4" customWidth="1"/>
    <col min="15" max="15" width="12.25" style="4" hidden="1" customWidth="1"/>
    <col min="16" max="16" width="11.625" style="4" hidden="1" customWidth="1"/>
    <col min="17" max="17" width="12.125" style="3" hidden="1" customWidth="1"/>
    <col min="18" max="18" width="13.75" style="1" hidden="1" customWidth="1"/>
    <col min="19" max="19" width="5.25" style="2" hidden="1" customWidth="1"/>
    <col min="20" max="20" width="9" style="1"/>
    <col min="21" max="21" width="6.25" style="1" bestFit="1" customWidth="1"/>
    <col min="22" max="22" width="8.625" style="1" bestFit="1" customWidth="1"/>
    <col min="23" max="16384" width="9" style="1"/>
  </cols>
  <sheetData>
    <row r="1" spans="1:23" s="9" customFormat="1" x14ac:dyDescent="0.3">
      <c r="A1" s="7" t="s">
        <v>222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3" t="s">
        <v>6</v>
      </c>
      <c r="I1" s="23" t="s">
        <v>236</v>
      </c>
      <c r="J1" s="16" t="s">
        <v>7</v>
      </c>
      <c r="K1" s="21" t="s">
        <v>237</v>
      </c>
      <c r="L1" s="21" t="s">
        <v>238</v>
      </c>
      <c r="M1" s="21" t="s">
        <v>233</v>
      </c>
      <c r="N1" s="21" t="s">
        <v>235</v>
      </c>
      <c r="O1" s="24" t="s">
        <v>234</v>
      </c>
      <c r="P1" s="8" t="s">
        <v>9</v>
      </c>
      <c r="Q1" s="12" t="s">
        <v>10</v>
      </c>
      <c r="R1" s="7" t="s">
        <v>11</v>
      </c>
      <c r="S1" s="10" t="s">
        <v>221</v>
      </c>
      <c r="T1" s="7"/>
      <c r="U1" s="7"/>
      <c r="V1" s="7"/>
      <c r="W1" s="7"/>
    </row>
    <row r="2" spans="1:23" s="7" customFormat="1" x14ac:dyDescent="0.3">
      <c r="A2" s="7">
        <v>400</v>
      </c>
      <c r="B2" s="7">
        <v>2</v>
      </c>
      <c r="C2" s="7" t="s">
        <v>35</v>
      </c>
      <c r="D2" s="7" t="s">
        <v>115</v>
      </c>
      <c r="E2" s="7" t="s">
        <v>14</v>
      </c>
      <c r="F2" s="7" t="s">
        <v>15</v>
      </c>
      <c r="G2" s="7" t="s">
        <v>116</v>
      </c>
      <c r="H2" s="13">
        <v>31819</v>
      </c>
      <c r="I2" s="18">
        <v>35000</v>
      </c>
      <c r="J2" s="7" t="s">
        <v>117</v>
      </c>
      <c r="K2" s="19">
        <v>29700.000000000004</v>
      </c>
      <c r="L2" s="19">
        <f>I2-K2</f>
        <v>5299.9999999999964</v>
      </c>
      <c r="M2" s="20">
        <f>L2/I2</f>
        <v>0.15142857142857133</v>
      </c>
      <c r="N2" s="22">
        <v>0.15</v>
      </c>
      <c r="O2" s="25">
        <f>I2*(1-S2)</f>
        <v>29750</v>
      </c>
      <c r="P2" s="8">
        <v>4819</v>
      </c>
      <c r="Q2" s="12">
        <v>0.15145039127565291</v>
      </c>
      <c r="R2" s="7">
        <v>735</v>
      </c>
      <c r="S2" s="11">
        <v>0.15</v>
      </c>
    </row>
    <row r="3" spans="1:23" s="7" customFormat="1" x14ac:dyDescent="0.3">
      <c r="A3" s="7">
        <v>400</v>
      </c>
      <c r="B3" s="7">
        <v>128</v>
      </c>
      <c r="C3" s="7" t="s">
        <v>107</v>
      </c>
      <c r="D3" s="7" t="s">
        <v>108</v>
      </c>
      <c r="E3" s="7" t="s">
        <v>14</v>
      </c>
      <c r="F3" s="7" t="s">
        <v>15</v>
      </c>
      <c r="G3" s="7" t="s">
        <v>109</v>
      </c>
      <c r="H3" s="13">
        <v>47273</v>
      </c>
      <c r="I3" s="18">
        <v>52000</v>
      </c>
      <c r="J3" s="7" t="s">
        <v>110</v>
      </c>
      <c r="K3" s="19">
        <v>44000</v>
      </c>
      <c r="L3" s="19">
        <f t="shared" ref="L3:L47" si="0">I3-K3</f>
        <v>8000</v>
      </c>
      <c r="M3" s="20">
        <f t="shared" ref="M3:M47" si="1">L3/I3</f>
        <v>0.15384615384615385</v>
      </c>
      <c r="N3" s="22">
        <v>0.15</v>
      </c>
      <c r="O3" s="25">
        <f t="shared" ref="O3:O47" si="2">I3*(1-S3)</f>
        <v>44200</v>
      </c>
      <c r="P3" s="8">
        <v>7273</v>
      </c>
      <c r="Q3" s="12">
        <v>0.15385103547479534</v>
      </c>
      <c r="R3" s="7">
        <v>798</v>
      </c>
      <c r="S3" s="11">
        <v>0.15</v>
      </c>
    </row>
    <row r="4" spans="1:23" s="7" customFormat="1" x14ac:dyDescent="0.3">
      <c r="A4" s="7">
        <v>400</v>
      </c>
      <c r="B4" s="7">
        <v>129</v>
      </c>
      <c r="C4" s="7" t="s">
        <v>107</v>
      </c>
      <c r="D4" s="7" t="s">
        <v>111</v>
      </c>
      <c r="E4" s="7" t="s">
        <v>14</v>
      </c>
      <c r="F4" s="7" t="s">
        <v>15</v>
      </c>
      <c r="G4" s="7" t="s">
        <v>112</v>
      </c>
      <c r="H4" s="13">
        <v>131819</v>
      </c>
      <c r="I4" s="18">
        <v>145000</v>
      </c>
      <c r="J4" s="7" t="s">
        <v>110</v>
      </c>
      <c r="K4" s="19">
        <v>121000</v>
      </c>
      <c r="L4" s="19">
        <f t="shared" si="0"/>
        <v>24000</v>
      </c>
      <c r="M4" s="20">
        <f t="shared" si="1"/>
        <v>0.16551724137931034</v>
      </c>
      <c r="N4" s="22">
        <v>0.15</v>
      </c>
      <c r="O4" s="25">
        <f t="shared" si="2"/>
        <v>123250</v>
      </c>
      <c r="P4" s="8">
        <v>21819.000000000015</v>
      </c>
      <c r="Q4" s="12">
        <v>0.16552242089531868</v>
      </c>
      <c r="R4" s="7">
        <v>773</v>
      </c>
      <c r="S4" s="11">
        <v>0.15</v>
      </c>
    </row>
    <row r="5" spans="1:23" s="7" customFormat="1" x14ac:dyDescent="0.3">
      <c r="A5" s="7">
        <v>400</v>
      </c>
      <c r="B5" s="7">
        <v>104</v>
      </c>
      <c r="C5" s="7" t="s">
        <v>12</v>
      </c>
      <c r="D5" s="7" t="s">
        <v>113</v>
      </c>
      <c r="E5" s="7" t="s">
        <v>14</v>
      </c>
      <c r="F5" s="7" t="s">
        <v>15</v>
      </c>
      <c r="G5" s="7" t="s">
        <v>114</v>
      </c>
      <c r="H5" s="13">
        <v>53637</v>
      </c>
      <c r="I5" s="18">
        <v>59000</v>
      </c>
      <c r="J5" s="7" t="s">
        <v>79</v>
      </c>
      <c r="K5" s="19">
        <v>48400.000000000007</v>
      </c>
      <c r="L5" s="19">
        <f t="shared" si="0"/>
        <v>10599.999999999993</v>
      </c>
      <c r="M5" s="20">
        <f t="shared" si="1"/>
        <v>0.17966101694915243</v>
      </c>
      <c r="N5" s="22">
        <v>0.18</v>
      </c>
      <c r="O5" s="25">
        <f t="shared" si="2"/>
        <v>48380.000000000007</v>
      </c>
      <c r="P5" s="8">
        <v>9637</v>
      </c>
      <c r="Q5" s="12">
        <v>0.17967074966907173</v>
      </c>
      <c r="R5" s="7">
        <v>1008</v>
      </c>
      <c r="S5" s="11">
        <v>0.18</v>
      </c>
    </row>
    <row r="6" spans="1:23" s="7" customFormat="1" x14ac:dyDescent="0.3">
      <c r="A6" s="7">
        <v>400</v>
      </c>
      <c r="B6" s="7">
        <v>10</v>
      </c>
      <c r="C6" s="7" t="s">
        <v>35</v>
      </c>
      <c r="D6" s="7" t="s">
        <v>118</v>
      </c>
      <c r="E6" s="7" t="s">
        <v>14</v>
      </c>
      <c r="F6" s="7" t="s">
        <v>15</v>
      </c>
      <c r="G6" s="7" t="s">
        <v>119</v>
      </c>
      <c r="H6" s="13">
        <v>72728</v>
      </c>
      <c r="I6" s="18">
        <v>80000</v>
      </c>
      <c r="J6" s="7" t="s">
        <v>28</v>
      </c>
      <c r="K6" s="19">
        <v>65000</v>
      </c>
      <c r="L6" s="19">
        <f t="shared" si="0"/>
        <v>15000</v>
      </c>
      <c r="M6" s="20">
        <f t="shared" si="1"/>
        <v>0.1875</v>
      </c>
      <c r="N6" s="22">
        <v>0.18</v>
      </c>
      <c r="O6" s="25">
        <f t="shared" si="2"/>
        <v>65600</v>
      </c>
      <c r="P6" s="8">
        <v>13637.090909090912</v>
      </c>
      <c r="Q6" s="12">
        <v>0.18750812491875085</v>
      </c>
      <c r="R6" s="7">
        <v>989</v>
      </c>
      <c r="S6" s="11">
        <v>0.18</v>
      </c>
    </row>
    <row r="7" spans="1:23" s="7" customFormat="1" x14ac:dyDescent="0.3">
      <c r="A7" s="7">
        <v>400</v>
      </c>
      <c r="B7" s="7">
        <v>108</v>
      </c>
      <c r="C7" s="7" t="s">
        <v>12</v>
      </c>
      <c r="D7" s="7" t="s">
        <v>122</v>
      </c>
      <c r="E7" s="7" t="s">
        <v>14</v>
      </c>
      <c r="F7" s="7" t="s">
        <v>15</v>
      </c>
      <c r="G7" s="7" t="s">
        <v>123</v>
      </c>
      <c r="H7" s="13">
        <v>190000</v>
      </c>
      <c r="I7" s="18">
        <v>209000</v>
      </c>
      <c r="J7" s="7" t="s">
        <v>124</v>
      </c>
      <c r="K7" s="19">
        <v>167200</v>
      </c>
      <c r="L7" s="19">
        <f t="shared" si="0"/>
        <v>41800</v>
      </c>
      <c r="M7" s="20">
        <f t="shared" si="1"/>
        <v>0.2</v>
      </c>
      <c r="N7" s="22">
        <v>0.2</v>
      </c>
      <c r="O7" s="25">
        <f t="shared" si="2"/>
        <v>167200</v>
      </c>
      <c r="P7" s="8">
        <v>38000</v>
      </c>
      <c r="Q7" s="12">
        <v>0.2</v>
      </c>
      <c r="R7" s="7">
        <v>1036</v>
      </c>
      <c r="S7" s="11">
        <v>0.2</v>
      </c>
    </row>
    <row r="8" spans="1:23" s="7" customFormat="1" x14ac:dyDescent="0.3">
      <c r="A8" s="7">
        <v>400</v>
      </c>
      <c r="B8" s="7">
        <v>76</v>
      </c>
      <c r="C8" s="7" t="s">
        <v>125</v>
      </c>
      <c r="D8" s="7" t="s">
        <v>126</v>
      </c>
      <c r="E8" s="7" t="s">
        <v>14</v>
      </c>
      <c r="F8" s="7" t="s">
        <v>15</v>
      </c>
      <c r="G8" s="7" t="s">
        <v>127</v>
      </c>
      <c r="H8" s="13">
        <v>38182</v>
      </c>
      <c r="I8" s="18">
        <v>42000</v>
      </c>
      <c r="J8" s="7" t="s">
        <v>128</v>
      </c>
      <c r="K8" s="19">
        <v>33000</v>
      </c>
      <c r="L8" s="19">
        <f t="shared" si="0"/>
        <v>9000</v>
      </c>
      <c r="M8" s="20">
        <f t="shared" si="1"/>
        <v>0.21428571428571427</v>
      </c>
      <c r="N8" s="22">
        <v>0.2</v>
      </c>
      <c r="O8" s="25">
        <f t="shared" si="2"/>
        <v>33600</v>
      </c>
      <c r="P8" s="8">
        <v>8182.0000000000036</v>
      </c>
      <c r="Q8" s="12">
        <v>0.21428945576449646</v>
      </c>
      <c r="R8" s="7">
        <v>873</v>
      </c>
      <c r="S8" s="11">
        <v>0.2</v>
      </c>
    </row>
    <row r="9" spans="1:23" s="7" customFormat="1" x14ac:dyDescent="0.3">
      <c r="A9" s="7">
        <v>400</v>
      </c>
      <c r="B9" s="7">
        <v>134</v>
      </c>
      <c r="C9" s="7" t="s">
        <v>48</v>
      </c>
      <c r="D9" s="7" t="s">
        <v>120</v>
      </c>
      <c r="E9" s="7" t="s">
        <v>14</v>
      </c>
      <c r="F9" s="7" t="s">
        <v>15</v>
      </c>
      <c r="G9" s="7" t="s">
        <v>121</v>
      </c>
      <c r="H9" s="13">
        <v>25455</v>
      </c>
      <c r="I9" s="18">
        <v>28000</v>
      </c>
      <c r="J9" s="7" t="s">
        <v>117</v>
      </c>
      <c r="K9" s="19">
        <v>22000</v>
      </c>
      <c r="L9" s="19">
        <f t="shared" si="0"/>
        <v>6000</v>
      </c>
      <c r="M9" s="20">
        <f t="shared" si="1"/>
        <v>0.21428571428571427</v>
      </c>
      <c r="N9" s="22">
        <v>0.2</v>
      </c>
      <c r="O9" s="25">
        <f t="shared" si="2"/>
        <v>22400</v>
      </c>
      <c r="P9" s="8">
        <v>5455</v>
      </c>
      <c r="Q9" s="12">
        <v>0.21429974464741702</v>
      </c>
      <c r="R9" s="7">
        <v>3562</v>
      </c>
      <c r="S9" s="11">
        <v>0.2</v>
      </c>
    </row>
    <row r="10" spans="1:23" s="7" customFormat="1" x14ac:dyDescent="0.3">
      <c r="A10" s="7">
        <v>400</v>
      </c>
      <c r="B10" s="7">
        <v>111</v>
      </c>
      <c r="C10" s="7" t="s">
        <v>12</v>
      </c>
      <c r="D10" s="7" t="s">
        <v>129</v>
      </c>
      <c r="E10" s="7" t="s">
        <v>14</v>
      </c>
      <c r="F10" s="7" t="s">
        <v>15</v>
      </c>
      <c r="G10" s="7" t="s">
        <v>130</v>
      </c>
      <c r="H10" s="13">
        <v>59091</v>
      </c>
      <c r="I10" s="18">
        <v>65000</v>
      </c>
      <c r="J10" s="7" t="s">
        <v>131</v>
      </c>
      <c r="K10" s="19">
        <v>50000</v>
      </c>
      <c r="L10" s="19">
        <f t="shared" si="0"/>
        <v>15000</v>
      </c>
      <c r="M10" s="20">
        <f t="shared" si="1"/>
        <v>0.23076923076923078</v>
      </c>
      <c r="N10" s="22">
        <v>0.23</v>
      </c>
      <c r="O10" s="25">
        <f t="shared" si="2"/>
        <v>50050</v>
      </c>
      <c r="P10" s="8">
        <v>13636.454545454551</v>
      </c>
      <c r="Q10" s="12">
        <v>0.23077041419936287</v>
      </c>
      <c r="R10" s="7">
        <v>99607</v>
      </c>
      <c r="S10" s="11">
        <v>0.23</v>
      </c>
    </row>
    <row r="11" spans="1:23" s="7" customFormat="1" x14ac:dyDescent="0.3">
      <c r="A11" s="7">
        <v>400</v>
      </c>
      <c r="B11" s="7">
        <v>191</v>
      </c>
      <c r="C11" s="7" t="s">
        <v>48</v>
      </c>
      <c r="D11" s="7" t="s">
        <v>132</v>
      </c>
      <c r="E11" s="7" t="s">
        <v>14</v>
      </c>
      <c r="F11" s="7" t="s">
        <v>15</v>
      </c>
      <c r="G11" s="7" t="s">
        <v>133</v>
      </c>
      <c r="H11" s="13">
        <v>54546</v>
      </c>
      <c r="I11" s="18">
        <v>60000</v>
      </c>
      <c r="J11" s="7" t="s">
        <v>134</v>
      </c>
      <c r="K11" s="19">
        <v>45000</v>
      </c>
      <c r="L11" s="19">
        <f t="shared" si="0"/>
        <v>15000</v>
      </c>
      <c r="M11" s="20">
        <f t="shared" si="1"/>
        <v>0.25</v>
      </c>
      <c r="N11" s="22">
        <v>0.25</v>
      </c>
      <c r="O11" s="25">
        <f t="shared" si="2"/>
        <v>45000</v>
      </c>
      <c r="P11" s="8">
        <v>13636.909090909096</v>
      </c>
      <c r="Q11" s="12">
        <v>0.25000749992500082</v>
      </c>
      <c r="R11" s="7">
        <v>442</v>
      </c>
      <c r="S11" s="11">
        <v>0.25</v>
      </c>
    </row>
    <row r="12" spans="1:23" s="7" customFormat="1" x14ac:dyDescent="0.3">
      <c r="A12" s="7">
        <v>400</v>
      </c>
      <c r="B12" s="7">
        <v>106</v>
      </c>
      <c r="C12" s="7" t="s">
        <v>12</v>
      </c>
      <c r="D12" s="7" t="s">
        <v>141</v>
      </c>
      <c r="E12" s="7" t="s">
        <v>14</v>
      </c>
      <c r="F12" s="7" t="s">
        <v>15</v>
      </c>
      <c r="G12" s="7" t="s">
        <v>142</v>
      </c>
      <c r="H12" s="13">
        <v>54546</v>
      </c>
      <c r="I12" s="18">
        <v>60000</v>
      </c>
      <c r="J12" s="7" t="s">
        <v>47</v>
      </c>
      <c r="K12" s="19">
        <v>45000</v>
      </c>
      <c r="L12" s="19">
        <f t="shared" si="0"/>
        <v>15000</v>
      </c>
      <c r="M12" s="20">
        <f t="shared" si="1"/>
        <v>0.25</v>
      </c>
      <c r="N12" s="22">
        <v>0.25</v>
      </c>
      <c r="O12" s="25">
        <f t="shared" si="2"/>
        <v>45000</v>
      </c>
      <c r="P12" s="8">
        <v>13636.909090909096</v>
      </c>
      <c r="Q12" s="12">
        <v>0.25000749992500082</v>
      </c>
      <c r="R12" s="7">
        <v>8208</v>
      </c>
      <c r="S12" s="11">
        <v>0.25</v>
      </c>
    </row>
    <row r="13" spans="1:23" s="7" customFormat="1" x14ac:dyDescent="0.3">
      <c r="A13" s="7">
        <v>400</v>
      </c>
      <c r="B13" s="7">
        <v>126</v>
      </c>
      <c r="C13" s="7" t="s">
        <v>107</v>
      </c>
      <c r="D13" s="7" t="s">
        <v>138</v>
      </c>
      <c r="E13" s="7" t="s">
        <v>14</v>
      </c>
      <c r="F13" s="7" t="s">
        <v>15</v>
      </c>
      <c r="G13" s="7" t="s">
        <v>139</v>
      </c>
      <c r="H13" s="13">
        <v>44546</v>
      </c>
      <c r="I13" s="18">
        <v>49000</v>
      </c>
      <c r="J13" s="7" t="s">
        <v>140</v>
      </c>
      <c r="K13" s="19">
        <v>36740</v>
      </c>
      <c r="L13" s="19">
        <f t="shared" si="0"/>
        <v>12260</v>
      </c>
      <c r="M13" s="20">
        <f t="shared" si="1"/>
        <v>0.25020408163265306</v>
      </c>
      <c r="N13" s="22">
        <v>0.25</v>
      </c>
      <c r="O13" s="25">
        <f t="shared" si="2"/>
        <v>36750</v>
      </c>
      <c r="P13" s="8">
        <v>11146</v>
      </c>
      <c r="Q13" s="12">
        <v>0.25021326269474253</v>
      </c>
      <c r="R13" s="7">
        <v>1223</v>
      </c>
      <c r="S13" s="11">
        <v>0.25</v>
      </c>
    </row>
    <row r="14" spans="1:23" s="7" customFormat="1" x14ac:dyDescent="0.3">
      <c r="A14" s="7">
        <v>400</v>
      </c>
      <c r="B14" s="7">
        <v>62</v>
      </c>
      <c r="C14" s="7" t="s">
        <v>29</v>
      </c>
      <c r="D14" s="7" t="s">
        <v>143</v>
      </c>
      <c r="E14" s="7" t="s">
        <v>14</v>
      </c>
      <c r="F14" s="7" t="s">
        <v>15</v>
      </c>
      <c r="G14" s="7" t="s">
        <v>144</v>
      </c>
      <c r="H14" s="13">
        <v>53637</v>
      </c>
      <c r="I14" s="18">
        <v>59000</v>
      </c>
      <c r="J14" s="7" t="s">
        <v>70</v>
      </c>
      <c r="K14" s="19">
        <v>44000</v>
      </c>
      <c r="L14" s="19">
        <f t="shared" si="0"/>
        <v>15000</v>
      </c>
      <c r="M14" s="20">
        <f t="shared" si="1"/>
        <v>0.25423728813559321</v>
      </c>
      <c r="N14" s="22">
        <v>0.25</v>
      </c>
      <c r="O14" s="25">
        <f t="shared" si="2"/>
        <v>44250</v>
      </c>
      <c r="P14" s="8">
        <v>13637</v>
      </c>
      <c r="Q14" s="12">
        <v>0.25424613606279245</v>
      </c>
      <c r="R14" s="7">
        <v>842</v>
      </c>
      <c r="S14" s="11">
        <v>0.25</v>
      </c>
    </row>
    <row r="15" spans="1:23" s="7" customFormat="1" x14ac:dyDescent="0.3">
      <c r="A15" s="7">
        <v>400</v>
      </c>
      <c r="B15" s="7">
        <v>150</v>
      </c>
      <c r="C15" s="7" t="s">
        <v>48</v>
      </c>
      <c r="D15" s="7" t="s">
        <v>135</v>
      </c>
      <c r="E15" s="7" t="s">
        <v>14</v>
      </c>
      <c r="F15" s="7" t="s">
        <v>15</v>
      </c>
      <c r="G15" s="7" t="s">
        <v>136</v>
      </c>
      <c r="H15" s="13">
        <v>49091</v>
      </c>
      <c r="I15" s="18">
        <v>54000</v>
      </c>
      <c r="J15" s="7" t="s">
        <v>137</v>
      </c>
      <c r="K15" s="19">
        <v>40150</v>
      </c>
      <c r="L15" s="19">
        <f t="shared" si="0"/>
        <v>13850</v>
      </c>
      <c r="M15" s="20">
        <f t="shared" si="1"/>
        <v>0.25648148148148148</v>
      </c>
      <c r="N15" s="22">
        <v>0.25</v>
      </c>
      <c r="O15" s="25">
        <f t="shared" si="2"/>
        <v>40500</v>
      </c>
      <c r="P15" s="8">
        <v>12591</v>
      </c>
      <c r="Q15" s="12">
        <v>0.25648285836507712</v>
      </c>
      <c r="R15" s="7">
        <v>495</v>
      </c>
      <c r="S15" s="11">
        <v>0.25</v>
      </c>
    </row>
    <row r="16" spans="1:23" s="7" customFormat="1" x14ac:dyDescent="0.3">
      <c r="A16" s="7">
        <v>400</v>
      </c>
      <c r="B16" s="7">
        <v>112</v>
      </c>
      <c r="C16" s="7" t="s">
        <v>12</v>
      </c>
      <c r="D16" s="7" t="s">
        <v>151</v>
      </c>
      <c r="E16" s="7" t="s">
        <v>14</v>
      </c>
      <c r="F16" s="7" t="s">
        <v>15</v>
      </c>
      <c r="G16" s="7" t="s">
        <v>152</v>
      </c>
      <c r="H16" s="13">
        <v>54546</v>
      </c>
      <c r="I16" s="18">
        <v>60000</v>
      </c>
      <c r="J16" s="7" t="s">
        <v>153</v>
      </c>
      <c r="K16" s="19">
        <v>44000</v>
      </c>
      <c r="L16" s="19">
        <f t="shared" si="0"/>
        <v>16000</v>
      </c>
      <c r="M16" s="20">
        <f t="shared" si="1"/>
        <v>0.26666666666666666</v>
      </c>
      <c r="N16" s="22">
        <v>0.25</v>
      </c>
      <c r="O16" s="25">
        <f t="shared" si="2"/>
        <v>45000</v>
      </c>
      <c r="P16" s="8">
        <v>14546</v>
      </c>
      <c r="Q16" s="12">
        <v>0.2666739999266674</v>
      </c>
      <c r="R16" s="7">
        <v>1950</v>
      </c>
      <c r="S16" s="11">
        <v>0.25</v>
      </c>
    </row>
    <row r="17" spans="1:23" s="9" customFormat="1" x14ac:dyDescent="0.3">
      <c r="A17" s="7">
        <v>400</v>
      </c>
      <c r="B17" s="7">
        <v>72</v>
      </c>
      <c r="C17" s="7" t="s">
        <v>125</v>
      </c>
      <c r="D17" s="7" t="s">
        <v>157</v>
      </c>
      <c r="E17" s="7" t="s">
        <v>14</v>
      </c>
      <c r="F17" s="7" t="s">
        <v>15</v>
      </c>
      <c r="G17" s="7" t="s">
        <v>158</v>
      </c>
      <c r="H17" s="13">
        <v>27273</v>
      </c>
      <c r="I17" s="18">
        <v>30000</v>
      </c>
      <c r="J17" s="7" t="s">
        <v>53</v>
      </c>
      <c r="K17" s="19">
        <v>22000</v>
      </c>
      <c r="L17" s="19">
        <f t="shared" si="0"/>
        <v>8000</v>
      </c>
      <c r="M17" s="20">
        <f t="shared" si="1"/>
        <v>0.26666666666666666</v>
      </c>
      <c r="N17" s="22">
        <v>0.25</v>
      </c>
      <c r="O17" s="25">
        <f t="shared" si="2"/>
        <v>22500</v>
      </c>
      <c r="P17" s="8">
        <v>7273</v>
      </c>
      <c r="Q17" s="12">
        <v>0.2666739999266674</v>
      </c>
      <c r="R17" s="7">
        <v>914</v>
      </c>
      <c r="S17" s="11">
        <v>0.25</v>
      </c>
      <c r="T17" s="7"/>
      <c r="U17" s="7"/>
      <c r="V17" s="7"/>
      <c r="W17" s="7"/>
    </row>
    <row r="18" spans="1:23" s="9" customFormat="1" x14ac:dyDescent="0.3">
      <c r="A18" s="7">
        <v>400</v>
      </c>
      <c r="B18" s="7">
        <v>165</v>
      </c>
      <c r="C18" s="7" t="s">
        <v>48</v>
      </c>
      <c r="D18" s="7" t="s">
        <v>145</v>
      </c>
      <c r="E18" s="7" t="s">
        <v>14</v>
      </c>
      <c r="F18" s="7" t="s">
        <v>15</v>
      </c>
      <c r="G18" s="7" t="s">
        <v>146</v>
      </c>
      <c r="H18" s="13">
        <v>21819</v>
      </c>
      <c r="I18" s="18">
        <v>24000</v>
      </c>
      <c r="J18" s="7" t="s">
        <v>147</v>
      </c>
      <c r="K18" s="19">
        <v>17600</v>
      </c>
      <c r="L18" s="19">
        <f t="shared" si="0"/>
        <v>6400</v>
      </c>
      <c r="M18" s="20">
        <f t="shared" si="1"/>
        <v>0.26666666666666666</v>
      </c>
      <c r="N18" s="22">
        <v>0.25</v>
      </c>
      <c r="O18" s="25">
        <f t="shared" si="2"/>
        <v>18000</v>
      </c>
      <c r="P18" s="8">
        <v>5819</v>
      </c>
      <c r="Q18" s="12">
        <v>0.26669416563545534</v>
      </c>
      <c r="R18" s="7">
        <v>607</v>
      </c>
      <c r="S18" s="11">
        <v>0.25</v>
      </c>
      <c r="T18" s="7"/>
      <c r="U18" s="7"/>
      <c r="V18" s="7"/>
      <c r="W18" s="7"/>
    </row>
    <row r="19" spans="1:23" s="9" customFormat="1" x14ac:dyDescent="0.3">
      <c r="A19" s="7">
        <v>400</v>
      </c>
      <c r="B19" s="7">
        <v>99</v>
      </c>
      <c r="C19" s="7" t="s">
        <v>12</v>
      </c>
      <c r="D19" s="7" t="s">
        <v>154</v>
      </c>
      <c r="E19" s="7" t="s">
        <v>14</v>
      </c>
      <c r="F19" s="7" t="s">
        <v>15</v>
      </c>
      <c r="G19" s="7" t="s">
        <v>155</v>
      </c>
      <c r="H19" s="13">
        <v>53637</v>
      </c>
      <c r="I19" s="18">
        <v>59000</v>
      </c>
      <c r="J19" s="7" t="s">
        <v>156</v>
      </c>
      <c r="K19" s="19">
        <v>43000</v>
      </c>
      <c r="L19" s="19">
        <f t="shared" si="0"/>
        <v>16000</v>
      </c>
      <c r="M19" s="20">
        <f t="shared" si="1"/>
        <v>0.2711864406779661</v>
      </c>
      <c r="N19" s="22">
        <v>0.27</v>
      </c>
      <c r="O19" s="25">
        <f t="shared" si="2"/>
        <v>43070</v>
      </c>
      <c r="P19" s="8">
        <v>14546.090909090912</v>
      </c>
      <c r="Q19" s="12">
        <v>0.27119508751591087</v>
      </c>
      <c r="R19" s="7">
        <v>3585</v>
      </c>
      <c r="S19" s="11">
        <v>0.27</v>
      </c>
      <c r="T19" s="7"/>
      <c r="U19" s="7"/>
      <c r="V19" s="7"/>
      <c r="W19" s="7"/>
    </row>
    <row r="20" spans="1:23" s="9" customFormat="1" x14ac:dyDescent="0.3">
      <c r="A20" s="7">
        <v>400</v>
      </c>
      <c r="B20" s="7">
        <v>171</v>
      </c>
      <c r="C20" s="7" t="s">
        <v>48</v>
      </c>
      <c r="D20" s="7" t="s">
        <v>148</v>
      </c>
      <c r="E20" s="7" t="s">
        <v>14</v>
      </c>
      <c r="F20" s="7" t="s">
        <v>15</v>
      </c>
      <c r="G20" s="7" t="s">
        <v>149</v>
      </c>
      <c r="H20" s="13">
        <v>22728</v>
      </c>
      <c r="I20" s="18">
        <v>25000</v>
      </c>
      <c r="J20" s="7" t="s">
        <v>150</v>
      </c>
      <c r="K20" s="19">
        <v>18000</v>
      </c>
      <c r="L20" s="19">
        <f t="shared" si="0"/>
        <v>7000</v>
      </c>
      <c r="M20" s="20">
        <f t="shared" si="1"/>
        <v>0.28000000000000003</v>
      </c>
      <c r="N20" s="22">
        <v>0.27</v>
      </c>
      <c r="O20" s="25">
        <f t="shared" si="2"/>
        <v>18250</v>
      </c>
      <c r="P20" s="8">
        <v>6364.3636363636379</v>
      </c>
      <c r="Q20" s="12">
        <v>0.28002303926274363</v>
      </c>
      <c r="R20" s="7">
        <v>1333</v>
      </c>
      <c r="S20" s="11">
        <v>0.27</v>
      </c>
      <c r="T20" s="7"/>
      <c r="U20" s="7"/>
      <c r="V20" s="7"/>
      <c r="W20" s="7"/>
    </row>
    <row r="21" spans="1:23" s="9" customFormat="1" x14ac:dyDescent="0.3">
      <c r="A21" s="7">
        <v>400</v>
      </c>
      <c r="B21" s="7">
        <v>132</v>
      </c>
      <c r="C21" s="7" t="s">
        <v>48</v>
      </c>
      <c r="D21" s="7" t="s">
        <v>167</v>
      </c>
      <c r="E21" s="7" t="s">
        <v>14</v>
      </c>
      <c r="F21" s="7" t="s">
        <v>15</v>
      </c>
      <c r="G21" s="7" t="s">
        <v>168</v>
      </c>
      <c r="H21" s="13">
        <v>25455</v>
      </c>
      <c r="I21" s="18">
        <v>28000</v>
      </c>
      <c r="J21" s="7" t="s">
        <v>169</v>
      </c>
      <c r="K21" s="19">
        <v>20000</v>
      </c>
      <c r="L21" s="19">
        <f t="shared" si="0"/>
        <v>8000</v>
      </c>
      <c r="M21" s="20">
        <f t="shared" si="1"/>
        <v>0.2857142857142857</v>
      </c>
      <c r="N21" s="22">
        <v>0.27</v>
      </c>
      <c r="O21" s="25">
        <f t="shared" si="2"/>
        <v>20440</v>
      </c>
      <c r="P21" s="8">
        <v>7273.1818181818198</v>
      </c>
      <c r="Q21" s="12">
        <v>0.28572704058856097</v>
      </c>
      <c r="R21" s="7">
        <v>476</v>
      </c>
      <c r="S21" s="11">
        <v>0.27</v>
      </c>
      <c r="T21" s="7"/>
      <c r="U21" s="7"/>
      <c r="V21" s="7"/>
      <c r="W21" s="7"/>
    </row>
    <row r="22" spans="1:23" s="9" customFormat="1" x14ac:dyDescent="0.3">
      <c r="A22" s="7">
        <v>400</v>
      </c>
      <c r="B22" s="7">
        <v>203</v>
      </c>
      <c r="C22" s="7" t="s">
        <v>159</v>
      </c>
      <c r="D22" s="7" t="s">
        <v>160</v>
      </c>
      <c r="E22" s="7" t="s">
        <v>14</v>
      </c>
      <c r="F22" s="7" t="s">
        <v>15</v>
      </c>
      <c r="G22" s="7" t="s">
        <v>161</v>
      </c>
      <c r="H22" s="13">
        <v>6364</v>
      </c>
      <c r="I22" s="18">
        <v>7000</v>
      </c>
      <c r="J22" s="7" t="s">
        <v>117</v>
      </c>
      <c r="K22" s="19">
        <v>4950</v>
      </c>
      <c r="L22" s="19">
        <f t="shared" si="0"/>
        <v>2050</v>
      </c>
      <c r="M22" s="20">
        <f t="shared" si="1"/>
        <v>0.29285714285714287</v>
      </c>
      <c r="N22" s="22">
        <v>0.27</v>
      </c>
      <c r="O22" s="25">
        <f t="shared" si="2"/>
        <v>5110</v>
      </c>
      <c r="P22" s="8">
        <v>1864</v>
      </c>
      <c r="Q22" s="12">
        <v>0.2928975487115022</v>
      </c>
      <c r="R22" s="7">
        <v>1394</v>
      </c>
      <c r="S22" s="11">
        <v>0.27</v>
      </c>
      <c r="T22" s="7"/>
      <c r="U22" s="7"/>
      <c r="V22" s="7"/>
      <c r="W22" s="7"/>
    </row>
    <row r="23" spans="1:23" s="9" customFormat="1" x14ac:dyDescent="0.3">
      <c r="A23" s="7">
        <v>400</v>
      </c>
      <c r="B23" s="7">
        <v>196</v>
      </c>
      <c r="C23" s="7" t="s">
        <v>159</v>
      </c>
      <c r="D23" s="7" t="s">
        <v>162</v>
      </c>
      <c r="E23" s="7" t="s">
        <v>14</v>
      </c>
      <c r="F23" s="7" t="s">
        <v>15</v>
      </c>
      <c r="G23" s="7" t="s">
        <v>163</v>
      </c>
      <c r="H23" s="13">
        <v>9091</v>
      </c>
      <c r="I23" s="18">
        <v>10000</v>
      </c>
      <c r="J23" s="7" t="s">
        <v>164</v>
      </c>
      <c r="K23" s="19">
        <v>7000</v>
      </c>
      <c r="L23" s="19">
        <f t="shared" si="0"/>
        <v>3000</v>
      </c>
      <c r="M23" s="20">
        <f t="shared" si="1"/>
        <v>0.3</v>
      </c>
      <c r="N23" s="22">
        <v>0.3</v>
      </c>
      <c r="O23" s="25">
        <f t="shared" si="2"/>
        <v>7000</v>
      </c>
      <c r="P23" s="8">
        <v>2727.3636363636369</v>
      </c>
      <c r="Q23" s="12">
        <v>0.30000699993000074</v>
      </c>
      <c r="R23" s="7">
        <v>1944</v>
      </c>
      <c r="S23" s="11">
        <v>0.3</v>
      </c>
      <c r="T23" s="7"/>
      <c r="U23" s="7"/>
      <c r="V23" s="7"/>
      <c r="W23" s="7"/>
    </row>
    <row r="24" spans="1:23" s="9" customFormat="1" x14ac:dyDescent="0.3">
      <c r="A24" s="7">
        <v>400</v>
      </c>
      <c r="B24" s="7">
        <v>197</v>
      </c>
      <c r="C24" s="7" t="s">
        <v>159</v>
      </c>
      <c r="D24" s="7" t="s">
        <v>165</v>
      </c>
      <c r="E24" s="7" t="s">
        <v>14</v>
      </c>
      <c r="F24" s="7" t="s">
        <v>15</v>
      </c>
      <c r="G24" s="7" t="s">
        <v>166</v>
      </c>
      <c r="H24" s="13">
        <v>9091</v>
      </c>
      <c r="I24" s="18">
        <v>10000</v>
      </c>
      <c r="J24" s="7" t="s">
        <v>164</v>
      </c>
      <c r="K24" s="19">
        <v>7000</v>
      </c>
      <c r="L24" s="19">
        <f t="shared" si="0"/>
        <v>3000</v>
      </c>
      <c r="M24" s="20">
        <f t="shared" si="1"/>
        <v>0.3</v>
      </c>
      <c r="N24" s="22">
        <v>0.3</v>
      </c>
      <c r="O24" s="25">
        <f t="shared" si="2"/>
        <v>7000</v>
      </c>
      <c r="P24" s="8">
        <v>2727.3636363636369</v>
      </c>
      <c r="Q24" s="12">
        <v>0.30000699993000074</v>
      </c>
      <c r="R24" s="7">
        <v>773</v>
      </c>
      <c r="S24" s="11">
        <v>0.3</v>
      </c>
      <c r="T24" s="7"/>
      <c r="U24" s="7"/>
      <c r="V24" s="7"/>
      <c r="W24" s="7"/>
    </row>
    <row r="25" spans="1:23" s="9" customFormat="1" x14ac:dyDescent="0.3">
      <c r="A25" s="7">
        <v>400</v>
      </c>
      <c r="B25" s="7">
        <v>172</v>
      </c>
      <c r="C25" s="7" t="s">
        <v>48</v>
      </c>
      <c r="D25" s="7" t="s">
        <v>170</v>
      </c>
      <c r="E25" s="7" t="s">
        <v>14</v>
      </c>
      <c r="F25" s="7" t="s">
        <v>15</v>
      </c>
      <c r="G25" s="7" t="s">
        <v>171</v>
      </c>
      <c r="H25" s="13">
        <v>32000</v>
      </c>
      <c r="I25" s="18">
        <v>35200</v>
      </c>
      <c r="J25" s="7" t="s">
        <v>172</v>
      </c>
      <c r="K25" s="19">
        <v>24200.000000000004</v>
      </c>
      <c r="L25" s="19">
        <f t="shared" si="0"/>
        <v>10999.999999999996</v>
      </c>
      <c r="M25" s="20">
        <f t="shared" si="1"/>
        <v>0.31249999999999989</v>
      </c>
      <c r="N25" s="22">
        <v>0.3</v>
      </c>
      <c r="O25" s="25">
        <f t="shared" si="2"/>
        <v>24640</v>
      </c>
      <c r="P25" s="8">
        <v>10000</v>
      </c>
      <c r="Q25" s="12">
        <v>0.3125</v>
      </c>
      <c r="R25" s="7">
        <v>1038</v>
      </c>
      <c r="S25" s="11">
        <v>0.3</v>
      </c>
      <c r="T25" s="7"/>
      <c r="U25" s="7"/>
      <c r="V25" s="7"/>
      <c r="W25" s="7"/>
    </row>
    <row r="26" spans="1:23" s="9" customFormat="1" x14ac:dyDescent="0.3">
      <c r="A26" s="7">
        <v>400</v>
      </c>
      <c r="B26" s="7">
        <v>142</v>
      </c>
      <c r="C26" s="7" t="s">
        <v>48</v>
      </c>
      <c r="D26" s="7" t="s">
        <v>173</v>
      </c>
      <c r="E26" s="7" t="s">
        <v>14</v>
      </c>
      <c r="F26" s="7" t="s">
        <v>15</v>
      </c>
      <c r="G26" s="7" t="s">
        <v>174</v>
      </c>
      <c r="H26" s="13">
        <v>20000</v>
      </c>
      <c r="I26" s="18">
        <v>22000</v>
      </c>
      <c r="J26" s="7" t="s">
        <v>175</v>
      </c>
      <c r="K26" s="19">
        <v>15000</v>
      </c>
      <c r="L26" s="19">
        <f t="shared" si="0"/>
        <v>7000</v>
      </c>
      <c r="M26" s="20">
        <f t="shared" si="1"/>
        <v>0.31818181818181818</v>
      </c>
      <c r="N26" s="22">
        <v>0.3</v>
      </c>
      <c r="O26" s="25">
        <f t="shared" si="2"/>
        <v>15399.999999999998</v>
      </c>
      <c r="P26" s="8">
        <v>6363.636363636364</v>
      </c>
      <c r="Q26" s="12">
        <v>0.31818181818181818</v>
      </c>
      <c r="R26" s="7">
        <v>555</v>
      </c>
      <c r="S26" s="11">
        <v>0.3</v>
      </c>
      <c r="T26" s="7"/>
      <c r="U26" s="7"/>
      <c r="V26" s="7"/>
      <c r="W26" s="7"/>
    </row>
    <row r="27" spans="1:23" s="9" customFormat="1" x14ac:dyDescent="0.3">
      <c r="A27" s="7">
        <v>400</v>
      </c>
      <c r="B27" s="7">
        <v>167</v>
      </c>
      <c r="C27" s="7" t="s">
        <v>48</v>
      </c>
      <c r="D27" s="7" t="s">
        <v>176</v>
      </c>
      <c r="E27" s="7" t="s">
        <v>14</v>
      </c>
      <c r="F27" s="7" t="s">
        <v>15</v>
      </c>
      <c r="G27" s="7" t="s">
        <v>177</v>
      </c>
      <c r="H27" s="13">
        <v>20000</v>
      </c>
      <c r="I27" s="18">
        <v>22000</v>
      </c>
      <c r="J27" s="7" t="s">
        <v>89</v>
      </c>
      <c r="K27" s="19">
        <v>15000</v>
      </c>
      <c r="L27" s="19">
        <f t="shared" si="0"/>
        <v>7000</v>
      </c>
      <c r="M27" s="20">
        <f t="shared" si="1"/>
        <v>0.31818181818181818</v>
      </c>
      <c r="N27" s="22">
        <v>0.3</v>
      </c>
      <c r="O27" s="25">
        <f t="shared" si="2"/>
        <v>15399.999999999998</v>
      </c>
      <c r="P27" s="8">
        <v>6363.636363636364</v>
      </c>
      <c r="Q27" s="12">
        <v>0.31818181818181818</v>
      </c>
      <c r="R27" s="7">
        <v>2935</v>
      </c>
      <c r="S27" s="11">
        <v>0.3</v>
      </c>
      <c r="T27" s="7"/>
      <c r="U27" s="7"/>
      <c r="V27" s="7"/>
      <c r="W27" s="7"/>
    </row>
    <row r="28" spans="1:23" s="9" customFormat="1" x14ac:dyDescent="0.3">
      <c r="A28" s="7">
        <v>400</v>
      </c>
      <c r="B28" s="7">
        <v>170</v>
      </c>
      <c r="C28" s="7" t="s">
        <v>48</v>
      </c>
      <c r="D28" s="7" t="s">
        <v>178</v>
      </c>
      <c r="E28" s="7" t="s">
        <v>14</v>
      </c>
      <c r="F28" s="7" t="s">
        <v>15</v>
      </c>
      <c r="G28" s="7" t="s">
        <v>179</v>
      </c>
      <c r="H28" s="13">
        <v>33637</v>
      </c>
      <c r="I28" s="18">
        <v>37000</v>
      </c>
      <c r="J28" s="7" t="s">
        <v>79</v>
      </c>
      <c r="K28" s="19">
        <v>25000</v>
      </c>
      <c r="L28" s="19">
        <f t="shared" si="0"/>
        <v>12000</v>
      </c>
      <c r="M28" s="20">
        <f t="shared" si="1"/>
        <v>0.32432432432432434</v>
      </c>
      <c r="N28" s="22">
        <v>0.32</v>
      </c>
      <c r="O28" s="25">
        <f t="shared" si="2"/>
        <v>25159.999999999996</v>
      </c>
      <c r="P28" s="8">
        <v>10909.727272727276</v>
      </c>
      <c r="Q28" s="12">
        <v>0.32433710713581104</v>
      </c>
      <c r="R28" s="7">
        <v>510</v>
      </c>
      <c r="S28" s="11">
        <v>0.32</v>
      </c>
      <c r="T28" s="7"/>
      <c r="U28" s="7"/>
      <c r="V28" s="7"/>
      <c r="W28" s="7"/>
    </row>
    <row r="29" spans="1:23" s="9" customFormat="1" x14ac:dyDescent="0.3">
      <c r="A29" s="7">
        <v>400</v>
      </c>
      <c r="B29" s="7">
        <v>135</v>
      </c>
      <c r="C29" s="7" t="s">
        <v>48</v>
      </c>
      <c r="D29" s="7" t="s">
        <v>180</v>
      </c>
      <c r="E29" s="7" t="s">
        <v>14</v>
      </c>
      <c r="F29" s="7" t="s">
        <v>15</v>
      </c>
      <c r="G29" s="7" t="s">
        <v>181</v>
      </c>
      <c r="H29" s="13">
        <v>30000</v>
      </c>
      <c r="I29" s="18">
        <v>33000</v>
      </c>
      <c r="J29" s="7" t="s">
        <v>28</v>
      </c>
      <c r="K29" s="19">
        <v>22000</v>
      </c>
      <c r="L29" s="19">
        <f t="shared" si="0"/>
        <v>11000</v>
      </c>
      <c r="M29" s="20">
        <f t="shared" si="1"/>
        <v>0.33333333333333331</v>
      </c>
      <c r="N29" s="22">
        <v>0.32</v>
      </c>
      <c r="O29" s="25">
        <f t="shared" si="2"/>
        <v>22439.999999999996</v>
      </c>
      <c r="P29" s="8">
        <v>10000</v>
      </c>
      <c r="Q29" s="12">
        <v>0.33333333333333331</v>
      </c>
      <c r="R29" s="7">
        <v>680</v>
      </c>
      <c r="S29" s="11">
        <v>0.32</v>
      </c>
      <c r="T29" s="7"/>
      <c r="U29" s="7"/>
      <c r="V29" s="7"/>
      <c r="W29" s="7"/>
    </row>
    <row r="30" spans="1:23" s="9" customFormat="1" x14ac:dyDescent="0.3">
      <c r="A30" s="7">
        <v>400</v>
      </c>
      <c r="B30" s="7">
        <v>125</v>
      </c>
      <c r="C30" s="7" t="s">
        <v>107</v>
      </c>
      <c r="D30" s="7" t="s">
        <v>182</v>
      </c>
      <c r="E30" s="7" t="s">
        <v>14</v>
      </c>
      <c r="F30" s="7" t="s">
        <v>15</v>
      </c>
      <c r="G30" s="7" t="s">
        <v>183</v>
      </c>
      <c r="H30" s="13">
        <v>27273</v>
      </c>
      <c r="I30" s="18">
        <v>30000</v>
      </c>
      <c r="J30" s="7" t="s">
        <v>76</v>
      </c>
      <c r="K30" s="19">
        <v>20000</v>
      </c>
      <c r="L30" s="19">
        <f t="shared" si="0"/>
        <v>10000</v>
      </c>
      <c r="M30" s="20">
        <f t="shared" si="1"/>
        <v>0.33333333333333331</v>
      </c>
      <c r="N30" s="22">
        <v>0.32</v>
      </c>
      <c r="O30" s="25">
        <f t="shared" si="2"/>
        <v>20399.999999999996</v>
      </c>
      <c r="P30" s="8">
        <v>9091.1818181818198</v>
      </c>
      <c r="Q30" s="12">
        <v>0.33333999993333407</v>
      </c>
      <c r="R30" s="7">
        <v>7898</v>
      </c>
      <c r="S30" s="11">
        <v>0.32</v>
      </c>
      <c r="T30" s="7"/>
      <c r="U30" s="7"/>
      <c r="V30" s="7"/>
      <c r="W30" s="7"/>
    </row>
    <row r="31" spans="1:23" s="9" customFormat="1" x14ac:dyDescent="0.3">
      <c r="A31" s="7">
        <v>400</v>
      </c>
      <c r="B31" s="7">
        <v>7</v>
      </c>
      <c r="C31" s="7" t="s">
        <v>35</v>
      </c>
      <c r="D31" s="7" t="s">
        <v>191</v>
      </c>
      <c r="E31" s="7" t="s">
        <v>14</v>
      </c>
      <c r="F31" s="7" t="s">
        <v>15</v>
      </c>
      <c r="G31" s="7" t="s">
        <v>192</v>
      </c>
      <c r="H31" s="13">
        <v>54546</v>
      </c>
      <c r="I31" s="18">
        <v>60000</v>
      </c>
      <c r="J31" s="7" t="s">
        <v>28</v>
      </c>
      <c r="K31" s="19">
        <v>40000</v>
      </c>
      <c r="L31" s="19">
        <f t="shared" si="0"/>
        <v>20000</v>
      </c>
      <c r="M31" s="20">
        <f t="shared" si="1"/>
        <v>0.33333333333333331</v>
      </c>
      <c r="N31" s="22">
        <v>0.32</v>
      </c>
      <c r="O31" s="25">
        <f t="shared" si="2"/>
        <v>40799.999999999993</v>
      </c>
      <c r="P31" s="8">
        <v>18182.36363636364</v>
      </c>
      <c r="Q31" s="12">
        <v>0.33333999993333407</v>
      </c>
      <c r="R31" s="7">
        <v>615</v>
      </c>
      <c r="S31" s="11">
        <v>0.32</v>
      </c>
      <c r="T31" s="7"/>
      <c r="U31" s="7"/>
      <c r="V31" s="7"/>
      <c r="W31" s="7"/>
    </row>
    <row r="32" spans="1:23" s="9" customFormat="1" x14ac:dyDescent="0.3">
      <c r="A32" s="7">
        <v>400</v>
      </c>
      <c r="B32" s="7">
        <v>127</v>
      </c>
      <c r="C32" s="7" t="s">
        <v>107</v>
      </c>
      <c r="D32" s="7" t="s">
        <v>184</v>
      </c>
      <c r="E32" s="7" t="s">
        <v>14</v>
      </c>
      <c r="F32" s="7" t="s">
        <v>15</v>
      </c>
      <c r="G32" s="7" t="s">
        <v>185</v>
      </c>
      <c r="H32" s="13">
        <v>20910</v>
      </c>
      <c r="I32" s="18">
        <v>23000</v>
      </c>
      <c r="J32" s="7" t="s">
        <v>28</v>
      </c>
      <c r="K32" s="19">
        <v>15000</v>
      </c>
      <c r="L32" s="19">
        <f t="shared" si="0"/>
        <v>8000</v>
      </c>
      <c r="M32" s="20">
        <f t="shared" si="1"/>
        <v>0.34782608695652173</v>
      </c>
      <c r="N32" s="22">
        <v>0.32</v>
      </c>
      <c r="O32" s="25">
        <f t="shared" si="2"/>
        <v>15639.999999999998</v>
      </c>
      <c r="P32" s="8">
        <v>7273.636363636364</v>
      </c>
      <c r="Q32" s="12">
        <v>0.34785444111125607</v>
      </c>
      <c r="R32" s="7">
        <v>1052</v>
      </c>
      <c r="S32" s="11">
        <v>0.32</v>
      </c>
      <c r="T32" s="7"/>
      <c r="U32" s="7"/>
      <c r="V32" s="7"/>
      <c r="W32" s="7"/>
    </row>
    <row r="33" spans="1:23" s="9" customFormat="1" x14ac:dyDescent="0.3">
      <c r="A33" s="7">
        <v>400</v>
      </c>
      <c r="B33" s="7">
        <v>107</v>
      </c>
      <c r="C33" s="7" t="s">
        <v>12</v>
      </c>
      <c r="D33" s="7" t="s">
        <v>186</v>
      </c>
      <c r="E33" s="7" t="s">
        <v>14</v>
      </c>
      <c r="F33" s="7" t="s">
        <v>15</v>
      </c>
      <c r="G33" s="7" t="s">
        <v>187</v>
      </c>
      <c r="H33" s="13">
        <v>54546</v>
      </c>
      <c r="I33" s="18">
        <v>60000</v>
      </c>
      <c r="J33" s="7" t="s">
        <v>188</v>
      </c>
      <c r="K33" s="19">
        <v>39000.000000000007</v>
      </c>
      <c r="L33" s="19">
        <f t="shared" si="0"/>
        <v>20999.999999999993</v>
      </c>
      <c r="M33" s="20">
        <f t="shared" si="1"/>
        <v>0.34999999999999987</v>
      </c>
      <c r="N33" s="22">
        <v>0.35</v>
      </c>
      <c r="O33" s="25">
        <f t="shared" si="2"/>
        <v>39000</v>
      </c>
      <c r="P33" s="8">
        <v>19091.454545454544</v>
      </c>
      <c r="Q33" s="12">
        <v>0.3500064999350006</v>
      </c>
      <c r="R33" s="7">
        <v>7654</v>
      </c>
      <c r="S33" s="11">
        <v>0.35</v>
      </c>
      <c r="T33" s="7"/>
      <c r="U33" s="7"/>
      <c r="V33" s="7"/>
      <c r="W33" s="7"/>
    </row>
    <row r="34" spans="1:23" s="9" customFormat="1" x14ac:dyDescent="0.3">
      <c r="A34" s="7">
        <v>400</v>
      </c>
      <c r="B34" s="7">
        <v>59</v>
      </c>
      <c r="C34" s="7" t="s">
        <v>29</v>
      </c>
      <c r="D34" s="7" t="s">
        <v>189</v>
      </c>
      <c r="E34" s="7" t="s">
        <v>14</v>
      </c>
      <c r="F34" s="7" t="s">
        <v>15</v>
      </c>
      <c r="G34" s="7" t="s">
        <v>190</v>
      </c>
      <c r="H34" s="13">
        <v>54546</v>
      </c>
      <c r="I34" s="18">
        <v>60000</v>
      </c>
      <c r="J34" s="7" t="s">
        <v>84</v>
      </c>
      <c r="K34" s="19">
        <v>39000.000000000007</v>
      </c>
      <c r="L34" s="19">
        <f t="shared" si="0"/>
        <v>20999.999999999993</v>
      </c>
      <c r="M34" s="20">
        <f t="shared" si="1"/>
        <v>0.34999999999999987</v>
      </c>
      <c r="N34" s="22">
        <v>0.35</v>
      </c>
      <c r="O34" s="25">
        <f t="shared" si="2"/>
        <v>39000</v>
      </c>
      <c r="P34" s="8">
        <v>19091.454545454544</v>
      </c>
      <c r="Q34" s="12">
        <v>0.3500064999350006</v>
      </c>
      <c r="R34" s="7">
        <v>403</v>
      </c>
      <c r="S34" s="11">
        <v>0.35</v>
      </c>
      <c r="T34" s="7"/>
      <c r="U34" s="7"/>
      <c r="V34" s="7"/>
      <c r="W34" s="7"/>
    </row>
    <row r="35" spans="1:23" s="9" customFormat="1" x14ac:dyDescent="0.3">
      <c r="A35" s="7">
        <v>400</v>
      </c>
      <c r="B35" s="7">
        <v>186</v>
      </c>
      <c r="C35" s="7" t="s">
        <v>48</v>
      </c>
      <c r="D35" s="7" t="s">
        <v>195</v>
      </c>
      <c r="E35" s="7" t="s">
        <v>14</v>
      </c>
      <c r="F35" s="7" t="s">
        <v>15</v>
      </c>
      <c r="G35" s="7" t="s">
        <v>196</v>
      </c>
      <c r="H35" s="13">
        <v>38182</v>
      </c>
      <c r="I35" s="18">
        <v>42000</v>
      </c>
      <c r="J35" s="7" t="s">
        <v>79</v>
      </c>
      <c r="K35" s="19">
        <v>27000</v>
      </c>
      <c r="L35" s="19">
        <f t="shared" si="0"/>
        <v>15000</v>
      </c>
      <c r="M35" s="20">
        <f t="shared" si="1"/>
        <v>0.35714285714285715</v>
      </c>
      <c r="N35" s="22">
        <v>0.35</v>
      </c>
      <c r="O35" s="25">
        <f t="shared" si="2"/>
        <v>27300</v>
      </c>
      <c r="P35" s="8">
        <v>13636.545454545456</v>
      </c>
      <c r="Q35" s="12">
        <v>0.35714591835276976</v>
      </c>
      <c r="R35" s="7">
        <v>1253</v>
      </c>
      <c r="S35" s="11">
        <v>0.35</v>
      </c>
      <c r="T35" s="7"/>
      <c r="U35" s="7"/>
      <c r="V35" s="7"/>
      <c r="W35" s="7"/>
    </row>
    <row r="36" spans="1:23" s="9" customFormat="1" x14ac:dyDescent="0.3">
      <c r="A36" s="7">
        <v>400</v>
      </c>
      <c r="B36" s="7">
        <v>195</v>
      </c>
      <c r="C36" s="7" t="s">
        <v>159</v>
      </c>
      <c r="D36" s="7" t="s">
        <v>193</v>
      </c>
      <c r="E36" s="7" t="s">
        <v>14</v>
      </c>
      <c r="F36" s="7" t="s">
        <v>15</v>
      </c>
      <c r="G36" s="7" t="s">
        <v>194</v>
      </c>
      <c r="H36" s="13">
        <v>7273</v>
      </c>
      <c r="I36" s="18">
        <v>8000</v>
      </c>
      <c r="J36" s="7" t="s">
        <v>164</v>
      </c>
      <c r="K36" s="19">
        <v>5000</v>
      </c>
      <c r="L36" s="19">
        <f t="shared" si="0"/>
        <v>3000</v>
      </c>
      <c r="M36" s="20">
        <f t="shared" si="1"/>
        <v>0.375</v>
      </c>
      <c r="N36" s="22">
        <v>0.38</v>
      </c>
      <c r="O36" s="25">
        <f t="shared" si="2"/>
        <v>4960</v>
      </c>
      <c r="P36" s="8">
        <v>2727.545454545455</v>
      </c>
      <c r="Q36" s="12">
        <v>0.37502343662112675</v>
      </c>
      <c r="R36" s="7">
        <v>579</v>
      </c>
      <c r="S36" s="11">
        <v>0.38</v>
      </c>
      <c r="T36" s="7"/>
      <c r="U36" s="7"/>
      <c r="V36" s="7"/>
      <c r="W36" s="7"/>
    </row>
    <row r="37" spans="1:23" s="9" customFormat="1" x14ac:dyDescent="0.3">
      <c r="A37" s="7">
        <v>400</v>
      </c>
      <c r="B37" s="7">
        <v>27</v>
      </c>
      <c r="C37" s="7" t="s">
        <v>25</v>
      </c>
      <c r="D37" s="7" t="s">
        <v>197</v>
      </c>
      <c r="E37" s="7" t="s">
        <v>14</v>
      </c>
      <c r="F37" s="7" t="s">
        <v>15</v>
      </c>
      <c r="G37" s="7" t="s">
        <v>198</v>
      </c>
      <c r="H37" s="13">
        <v>13637</v>
      </c>
      <c r="I37" s="18">
        <v>15000</v>
      </c>
      <c r="J37" s="7" t="s">
        <v>28</v>
      </c>
      <c r="K37" s="19">
        <v>9350</v>
      </c>
      <c r="L37" s="19">
        <f t="shared" si="0"/>
        <v>5650</v>
      </c>
      <c r="M37" s="20">
        <f t="shared" si="1"/>
        <v>0.37666666666666665</v>
      </c>
      <c r="N37" s="22">
        <v>0.38</v>
      </c>
      <c r="O37" s="25">
        <f t="shared" si="2"/>
        <v>9300</v>
      </c>
      <c r="P37" s="8">
        <v>5137</v>
      </c>
      <c r="Q37" s="12">
        <v>0.37669575419813744</v>
      </c>
      <c r="R37" s="7">
        <v>704</v>
      </c>
      <c r="S37" s="11">
        <v>0.38</v>
      </c>
      <c r="T37" s="7"/>
      <c r="U37" s="7"/>
      <c r="V37" s="7"/>
      <c r="W37" s="7"/>
    </row>
    <row r="38" spans="1:23" s="9" customFormat="1" x14ac:dyDescent="0.3">
      <c r="A38" s="7">
        <v>400</v>
      </c>
      <c r="B38" s="7">
        <v>161</v>
      </c>
      <c r="C38" s="7" t="s">
        <v>48</v>
      </c>
      <c r="D38" s="7" t="s">
        <v>201</v>
      </c>
      <c r="E38" s="7" t="s">
        <v>14</v>
      </c>
      <c r="F38" s="7" t="s">
        <v>15</v>
      </c>
      <c r="G38" s="7" t="s">
        <v>202</v>
      </c>
      <c r="H38" s="13">
        <v>18182</v>
      </c>
      <c r="I38" s="18">
        <v>20000</v>
      </c>
      <c r="J38" s="7" t="s">
        <v>203</v>
      </c>
      <c r="K38" s="19">
        <v>12144.000000000002</v>
      </c>
      <c r="L38" s="19">
        <f t="shared" si="0"/>
        <v>7855.9999999999982</v>
      </c>
      <c r="M38" s="20">
        <f t="shared" si="1"/>
        <v>0.39279999999999993</v>
      </c>
      <c r="N38" s="22">
        <v>0.38</v>
      </c>
      <c r="O38" s="25">
        <f t="shared" si="2"/>
        <v>12400</v>
      </c>
      <c r="P38" s="8">
        <v>7142</v>
      </c>
      <c r="Q38" s="12">
        <v>0.39280607193928063</v>
      </c>
      <c r="R38" s="7">
        <v>839</v>
      </c>
      <c r="S38" s="11">
        <v>0.38</v>
      </c>
      <c r="T38" s="7"/>
      <c r="U38" s="7"/>
      <c r="V38" s="7"/>
      <c r="W38" s="7"/>
    </row>
    <row r="39" spans="1:23" s="9" customFormat="1" x14ac:dyDescent="0.3">
      <c r="A39" s="7">
        <v>400</v>
      </c>
      <c r="B39" s="7">
        <v>202</v>
      </c>
      <c r="C39" s="7" t="s">
        <v>159</v>
      </c>
      <c r="D39" s="7" t="s">
        <v>199</v>
      </c>
      <c r="E39" s="7" t="s">
        <v>14</v>
      </c>
      <c r="F39" s="7" t="s">
        <v>15</v>
      </c>
      <c r="G39" s="7" t="s">
        <v>200</v>
      </c>
      <c r="H39" s="13">
        <v>4546</v>
      </c>
      <c r="I39" s="18">
        <v>5000</v>
      </c>
      <c r="J39" s="7" t="s">
        <v>38</v>
      </c>
      <c r="K39" s="19">
        <v>3000</v>
      </c>
      <c r="L39" s="19">
        <f t="shared" si="0"/>
        <v>2000</v>
      </c>
      <c r="M39" s="20">
        <f t="shared" si="1"/>
        <v>0.4</v>
      </c>
      <c r="N39" s="22">
        <v>0.4</v>
      </c>
      <c r="O39" s="25">
        <f t="shared" si="2"/>
        <v>3000</v>
      </c>
      <c r="P39" s="8">
        <v>1818.727272727273</v>
      </c>
      <c r="Q39" s="12">
        <v>0.40007199136103672</v>
      </c>
      <c r="R39" s="7">
        <v>719</v>
      </c>
      <c r="S39" s="11">
        <v>0.4</v>
      </c>
      <c r="T39" s="7"/>
      <c r="U39" s="7"/>
      <c r="V39" s="7"/>
      <c r="W39" s="7"/>
    </row>
    <row r="40" spans="1:23" s="9" customFormat="1" x14ac:dyDescent="0.3">
      <c r="A40" s="7">
        <v>400</v>
      </c>
      <c r="B40" s="7">
        <v>9</v>
      </c>
      <c r="C40" s="7" t="s">
        <v>35</v>
      </c>
      <c r="D40" s="7" t="s">
        <v>211</v>
      </c>
      <c r="E40" s="7" t="s">
        <v>14</v>
      </c>
      <c r="F40" s="7" t="s">
        <v>15</v>
      </c>
      <c r="G40" s="7" t="s">
        <v>212</v>
      </c>
      <c r="H40" s="13">
        <v>61819</v>
      </c>
      <c r="I40" s="18">
        <v>68000</v>
      </c>
      <c r="J40" s="7" t="s">
        <v>28</v>
      </c>
      <c r="K40" s="19">
        <v>40000</v>
      </c>
      <c r="L40" s="19">
        <f t="shared" si="0"/>
        <v>28000</v>
      </c>
      <c r="M40" s="20">
        <f t="shared" si="1"/>
        <v>0.41176470588235292</v>
      </c>
      <c r="N40" s="22">
        <v>0.4</v>
      </c>
      <c r="O40" s="25">
        <f t="shared" si="2"/>
        <v>40800</v>
      </c>
      <c r="P40" s="8">
        <v>25455.36363636364</v>
      </c>
      <c r="Q40" s="12">
        <v>0.41177249124643944</v>
      </c>
      <c r="R40" s="7">
        <v>2002</v>
      </c>
      <c r="S40" s="11">
        <v>0.4</v>
      </c>
      <c r="T40" s="7"/>
      <c r="U40" s="7"/>
      <c r="V40" s="7"/>
      <c r="W40" s="7"/>
    </row>
    <row r="41" spans="1:23" s="9" customFormat="1" x14ac:dyDescent="0.3">
      <c r="A41" s="7">
        <v>400</v>
      </c>
      <c r="B41" s="7">
        <v>193</v>
      </c>
      <c r="C41" s="7" t="s">
        <v>159</v>
      </c>
      <c r="D41" s="7" t="s">
        <v>204</v>
      </c>
      <c r="E41" s="7" t="s">
        <v>14</v>
      </c>
      <c r="F41" s="7" t="s">
        <v>15</v>
      </c>
      <c r="G41" s="7" t="s">
        <v>205</v>
      </c>
      <c r="H41" s="13">
        <v>6364</v>
      </c>
      <c r="I41" s="18">
        <v>7000</v>
      </c>
      <c r="J41" s="7" t="s">
        <v>164</v>
      </c>
      <c r="K41" s="19">
        <v>4000</v>
      </c>
      <c r="L41" s="19">
        <f t="shared" si="0"/>
        <v>3000</v>
      </c>
      <c r="M41" s="20">
        <f t="shared" si="1"/>
        <v>0.42857142857142855</v>
      </c>
      <c r="N41" s="22">
        <v>0.4</v>
      </c>
      <c r="O41" s="25">
        <f t="shared" si="2"/>
        <v>4200</v>
      </c>
      <c r="P41" s="8">
        <v>2727.636363636364</v>
      </c>
      <c r="Q41" s="12">
        <v>0.42860407976687054</v>
      </c>
      <c r="R41" s="7">
        <v>3237</v>
      </c>
      <c r="S41" s="11">
        <v>0.4</v>
      </c>
      <c r="T41" s="7"/>
      <c r="U41" s="7"/>
      <c r="V41" s="7"/>
      <c r="W41" s="7"/>
    </row>
    <row r="42" spans="1:23" s="9" customFormat="1" x14ac:dyDescent="0.3">
      <c r="A42" s="7">
        <v>400</v>
      </c>
      <c r="B42" s="7">
        <v>194</v>
      </c>
      <c r="C42" s="7" t="s">
        <v>159</v>
      </c>
      <c r="D42" s="7" t="s">
        <v>206</v>
      </c>
      <c r="E42" s="7" t="s">
        <v>14</v>
      </c>
      <c r="F42" s="7" t="s">
        <v>15</v>
      </c>
      <c r="G42" s="7" t="s">
        <v>207</v>
      </c>
      <c r="H42" s="13">
        <v>6364</v>
      </c>
      <c r="I42" s="18">
        <v>7000</v>
      </c>
      <c r="J42" s="7" t="s">
        <v>164</v>
      </c>
      <c r="K42" s="19">
        <v>4000</v>
      </c>
      <c r="L42" s="19">
        <f t="shared" si="0"/>
        <v>3000</v>
      </c>
      <c r="M42" s="20">
        <f t="shared" si="1"/>
        <v>0.42857142857142855</v>
      </c>
      <c r="N42" s="22">
        <v>0.4</v>
      </c>
      <c r="O42" s="25">
        <f t="shared" si="2"/>
        <v>4200</v>
      </c>
      <c r="P42" s="8">
        <v>2727.636363636364</v>
      </c>
      <c r="Q42" s="12">
        <v>0.42860407976687054</v>
      </c>
      <c r="R42" s="7">
        <v>691</v>
      </c>
      <c r="S42" s="11">
        <v>0.4</v>
      </c>
      <c r="T42" s="7"/>
      <c r="U42" s="7"/>
      <c r="V42" s="7"/>
      <c r="W42" s="7"/>
    </row>
    <row r="43" spans="1:23" s="9" customFormat="1" x14ac:dyDescent="0.3">
      <c r="A43" s="7">
        <v>400</v>
      </c>
      <c r="B43" s="7">
        <v>204</v>
      </c>
      <c r="C43" s="7" t="s">
        <v>159</v>
      </c>
      <c r="D43" s="7" t="s">
        <v>208</v>
      </c>
      <c r="E43" s="7" t="s">
        <v>14</v>
      </c>
      <c r="F43" s="7" t="s">
        <v>15</v>
      </c>
      <c r="G43" s="7" t="s">
        <v>209</v>
      </c>
      <c r="H43" s="13">
        <v>6364</v>
      </c>
      <c r="I43" s="18">
        <v>7000</v>
      </c>
      <c r="J43" s="7" t="s">
        <v>210</v>
      </c>
      <c r="K43" s="19">
        <v>4000</v>
      </c>
      <c r="L43" s="19">
        <f t="shared" si="0"/>
        <v>3000</v>
      </c>
      <c r="M43" s="20">
        <f t="shared" si="1"/>
        <v>0.42857142857142855</v>
      </c>
      <c r="N43" s="22">
        <v>0.4</v>
      </c>
      <c r="O43" s="25">
        <f t="shared" si="2"/>
        <v>4200</v>
      </c>
      <c r="P43" s="8">
        <v>2727.636363636364</v>
      </c>
      <c r="Q43" s="12">
        <v>0.42860407976687054</v>
      </c>
      <c r="R43" s="7">
        <v>617</v>
      </c>
      <c r="S43" s="11">
        <v>0.4</v>
      </c>
      <c r="T43" s="7"/>
      <c r="U43" s="7"/>
      <c r="V43" s="7"/>
      <c r="W43" s="7"/>
    </row>
    <row r="44" spans="1:23" s="9" customFormat="1" x14ac:dyDescent="0.3">
      <c r="A44" s="7">
        <v>400</v>
      </c>
      <c r="B44" s="7">
        <v>26</v>
      </c>
      <c r="C44" s="7" t="s">
        <v>25</v>
      </c>
      <c r="D44" s="7" t="s">
        <v>215</v>
      </c>
      <c r="E44" s="7" t="s">
        <v>14</v>
      </c>
      <c r="F44" s="7" t="s">
        <v>15</v>
      </c>
      <c r="G44" s="7" t="s">
        <v>216</v>
      </c>
      <c r="H44" s="13">
        <v>9091</v>
      </c>
      <c r="I44" s="18">
        <v>10000</v>
      </c>
      <c r="J44" s="7" t="s">
        <v>28</v>
      </c>
      <c r="K44" s="19">
        <v>5500</v>
      </c>
      <c r="L44" s="19">
        <f t="shared" si="0"/>
        <v>4500</v>
      </c>
      <c r="M44" s="20">
        <f t="shared" si="1"/>
        <v>0.45</v>
      </c>
      <c r="N44" s="22">
        <v>0.45</v>
      </c>
      <c r="O44" s="25">
        <f t="shared" si="2"/>
        <v>5500</v>
      </c>
      <c r="P44" s="8">
        <v>4091</v>
      </c>
      <c r="Q44" s="12">
        <v>0.45000549994500055</v>
      </c>
      <c r="R44" s="7">
        <v>1650</v>
      </c>
      <c r="S44" s="11">
        <v>0.45</v>
      </c>
      <c r="T44" s="7"/>
      <c r="U44" s="7"/>
      <c r="V44" s="7"/>
      <c r="W44" s="7"/>
    </row>
    <row r="45" spans="1:23" s="9" customFormat="1" x14ac:dyDescent="0.3">
      <c r="A45" s="7">
        <v>400</v>
      </c>
      <c r="B45" s="7">
        <v>209</v>
      </c>
      <c r="C45" s="7" t="s">
        <v>159</v>
      </c>
      <c r="D45" s="7" t="s">
        <v>213</v>
      </c>
      <c r="E45" s="7" t="s">
        <v>14</v>
      </c>
      <c r="F45" s="7" t="s">
        <v>15</v>
      </c>
      <c r="G45" s="7" t="s">
        <v>214</v>
      </c>
      <c r="H45" s="13">
        <v>5455</v>
      </c>
      <c r="I45" s="18">
        <v>6000</v>
      </c>
      <c r="J45" s="7" t="s">
        <v>28</v>
      </c>
      <c r="K45" s="19">
        <v>3299.9999999999995</v>
      </c>
      <c r="L45" s="19">
        <f t="shared" si="0"/>
        <v>2700.0000000000005</v>
      </c>
      <c r="M45" s="20">
        <f t="shared" si="1"/>
        <v>0.45000000000000007</v>
      </c>
      <c r="N45" s="22">
        <v>0.45</v>
      </c>
      <c r="O45" s="25">
        <f t="shared" si="2"/>
        <v>3300.0000000000005</v>
      </c>
      <c r="P45" s="8">
        <v>2455.0000000000005</v>
      </c>
      <c r="Q45" s="12">
        <v>0.45004582951420724</v>
      </c>
      <c r="R45" s="7">
        <v>977</v>
      </c>
      <c r="S45" s="11">
        <v>0.45</v>
      </c>
      <c r="T45" s="7"/>
      <c r="U45" s="7"/>
      <c r="V45" s="7"/>
      <c r="W45" s="7"/>
    </row>
    <row r="46" spans="1:23" s="9" customFormat="1" x14ac:dyDescent="0.3">
      <c r="A46" s="7">
        <v>400</v>
      </c>
      <c r="B46" s="7">
        <v>6</v>
      </c>
      <c r="C46" s="7" t="s">
        <v>35</v>
      </c>
      <c r="D46" s="7" t="s">
        <v>217</v>
      </c>
      <c r="E46" s="7" t="s">
        <v>14</v>
      </c>
      <c r="F46" s="7" t="s">
        <v>15</v>
      </c>
      <c r="G46" s="7" t="s">
        <v>218</v>
      </c>
      <c r="H46" s="13">
        <v>34546</v>
      </c>
      <c r="I46" s="18">
        <v>38000</v>
      </c>
      <c r="J46" s="7" t="s">
        <v>79</v>
      </c>
      <c r="K46" s="19">
        <v>20000</v>
      </c>
      <c r="L46" s="19">
        <f t="shared" si="0"/>
        <v>18000</v>
      </c>
      <c r="M46" s="20">
        <f t="shared" si="1"/>
        <v>0.47368421052631576</v>
      </c>
      <c r="N46" s="22">
        <v>0.45</v>
      </c>
      <c r="O46" s="25">
        <f t="shared" si="2"/>
        <v>20900</v>
      </c>
      <c r="P46" s="8">
        <v>16364.18181818182</v>
      </c>
      <c r="Q46" s="12">
        <v>0.47369252064441092</v>
      </c>
      <c r="R46" s="7">
        <v>832</v>
      </c>
      <c r="S46" s="11">
        <v>0.45</v>
      </c>
      <c r="T46" s="7"/>
      <c r="U46" s="7"/>
      <c r="V46" s="7"/>
      <c r="W46" s="7"/>
    </row>
    <row r="47" spans="1:23" s="9" customFormat="1" x14ac:dyDescent="0.3">
      <c r="A47" s="7">
        <v>400</v>
      </c>
      <c r="B47" s="7">
        <v>24</v>
      </c>
      <c r="C47" s="7" t="s">
        <v>25</v>
      </c>
      <c r="D47" s="7" t="s">
        <v>219</v>
      </c>
      <c r="E47" s="7" t="s">
        <v>14</v>
      </c>
      <c r="F47" s="7" t="s">
        <v>15</v>
      </c>
      <c r="G47" s="7" t="s">
        <v>220</v>
      </c>
      <c r="H47" s="13">
        <v>10910</v>
      </c>
      <c r="I47" s="18">
        <v>12000</v>
      </c>
      <c r="J47" s="7" t="s">
        <v>110</v>
      </c>
      <c r="K47" s="19">
        <v>5500</v>
      </c>
      <c r="L47" s="19">
        <f t="shared" si="0"/>
        <v>6500</v>
      </c>
      <c r="M47" s="20">
        <f t="shared" si="1"/>
        <v>0.54166666666666663</v>
      </c>
      <c r="N47" s="22">
        <v>0.5</v>
      </c>
      <c r="O47" s="25">
        <f t="shared" si="2"/>
        <v>6000</v>
      </c>
      <c r="P47" s="8">
        <v>5910</v>
      </c>
      <c r="Q47" s="12">
        <v>0.54170485792850598</v>
      </c>
      <c r="R47" s="7">
        <v>1029</v>
      </c>
      <c r="S47" s="11">
        <v>0.5</v>
      </c>
      <c r="T47" s="7"/>
      <c r="U47" s="7"/>
      <c r="V47" s="7"/>
      <c r="W47" s="7"/>
    </row>
  </sheetData>
  <autoFilter ref="A1:S47"/>
  <sortState ref="B2:AA47">
    <sortCondition ref="Q2:Q47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9" workbookViewId="0">
      <selection activeCell="I1" sqref="I1"/>
    </sheetView>
  </sheetViews>
  <sheetFormatPr defaultRowHeight="16.5" x14ac:dyDescent="0.3"/>
  <cols>
    <col min="1" max="1" width="4.75" bestFit="1" customWidth="1"/>
    <col min="2" max="2" width="4.125" bestFit="1" customWidth="1"/>
    <col min="3" max="3" width="10.25" bestFit="1" customWidth="1"/>
    <col min="4" max="4" width="26.875" bestFit="1" customWidth="1"/>
    <col min="5" max="5" width="16.625" bestFit="1" customWidth="1"/>
    <col min="6" max="6" width="6" bestFit="1" customWidth="1"/>
    <col min="7" max="7" width="11.125" bestFit="1" customWidth="1"/>
    <col min="8" max="8" width="18.125" bestFit="1" customWidth="1"/>
    <col min="9" max="9" width="9.75" bestFit="1" customWidth="1"/>
    <col min="10" max="10" width="13.5" style="5" bestFit="1" customWidth="1"/>
    <col min="11" max="11" width="11.625" style="5" bestFit="1" customWidth="1"/>
    <col min="12" max="12" width="12.125" style="6" bestFit="1" customWidth="1"/>
    <col min="13" max="13" width="8.5" bestFit="1" customWidth="1"/>
    <col min="14" max="14" width="5.25" bestFit="1" customWidth="1"/>
  </cols>
  <sheetData>
    <row r="1" spans="1:14" x14ac:dyDescent="0.3">
      <c r="A1" s="7" t="s">
        <v>222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8" t="s">
        <v>8</v>
      </c>
      <c r="K1" s="8" t="s">
        <v>9</v>
      </c>
      <c r="L1" s="12" t="s">
        <v>10</v>
      </c>
      <c r="M1" s="7" t="s">
        <v>11</v>
      </c>
      <c r="N1" s="10" t="s">
        <v>221</v>
      </c>
    </row>
    <row r="2" spans="1:14" x14ac:dyDescent="0.3">
      <c r="A2" s="9">
        <v>100</v>
      </c>
      <c r="B2" s="9">
        <v>113</v>
      </c>
      <c r="C2" s="9" t="s">
        <v>12</v>
      </c>
      <c r="D2" s="9" t="s">
        <v>13</v>
      </c>
      <c r="E2" s="9" t="s">
        <v>14</v>
      </c>
      <c r="F2" s="9" t="s">
        <v>15</v>
      </c>
      <c r="G2" s="9" t="s">
        <v>16</v>
      </c>
      <c r="H2" s="8">
        <v>316364</v>
      </c>
      <c r="I2" s="9" t="s">
        <v>17</v>
      </c>
      <c r="J2" s="8">
        <v>265455</v>
      </c>
      <c r="K2" s="8">
        <v>50909</v>
      </c>
      <c r="L2" s="12">
        <v>0.16091906790911734</v>
      </c>
      <c r="M2" s="9">
        <v>274</v>
      </c>
      <c r="N2" s="11">
        <v>0.15</v>
      </c>
    </row>
    <row r="3" spans="1:14" x14ac:dyDescent="0.3">
      <c r="A3" s="9">
        <v>100</v>
      </c>
      <c r="B3" s="9">
        <v>71</v>
      </c>
      <c r="C3" s="9" t="s">
        <v>18</v>
      </c>
      <c r="D3" s="9" t="s">
        <v>19</v>
      </c>
      <c r="E3" s="9" t="s">
        <v>14</v>
      </c>
      <c r="F3" s="9" t="s">
        <v>15</v>
      </c>
      <c r="G3" s="9" t="s">
        <v>20</v>
      </c>
      <c r="H3" s="8">
        <v>100000</v>
      </c>
      <c r="I3" s="9" t="s">
        <v>21</v>
      </c>
      <c r="J3" s="8">
        <v>82000</v>
      </c>
      <c r="K3" s="8">
        <v>18000</v>
      </c>
      <c r="L3" s="12">
        <v>0.18</v>
      </c>
      <c r="M3" s="9">
        <v>311</v>
      </c>
      <c r="N3" s="11">
        <v>0.18</v>
      </c>
    </row>
    <row r="4" spans="1:14" x14ac:dyDescent="0.3">
      <c r="A4" s="9">
        <v>100</v>
      </c>
      <c r="B4" s="9">
        <v>100</v>
      </c>
      <c r="C4" s="9" t="s">
        <v>12</v>
      </c>
      <c r="D4" s="9" t="s">
        <v>22</v>
      </c>
      <c r="E4" s="9" t="s">
        <v>14</v>
      </c>
      <c r="F4" s="9" t="s">
        <v>15</v>
      </c>
      <c r="G4" s="9" t="s">
        <v>23</v>
      </c>
      <c r="H4" s="8">
        <v>42728</v>
      </c>
      <c r="I4" s="9" t="s">
        <v>24</v>
      </c>
      <c r="J4" s="8">
        <v>35000</v>
      </c>
      <c r="K4" s="8">
        <v>7728</v>
      </c>
      <c r="L4" s="12">
        <v>0.18086500655307994</v>
      </c>
      <c r="M4" s="9">
        <v>145</v>
      </c>
      <c r="N4" s="11">
        <v>0.18</v>
      </c>
    </row>
    <row r="5" spans="1:14" x14ac:dyDescent="0.3">
      <c r="A5" s="9">
        <v>100</v>
      </c>
      <c r="B5" s="9">
        <v>17</v>
      </c>
      <c r="C5" s="9" t="s">
        <v>25</v>
      </c>
      <c r="D5" s="9" t="s">
        <v>26</v>
      </c>
      <c r="E5" s="9" t="s">
        <v>14</v>
      </c>
      <c r="F5" s="9" t="s">
        <v>15</v>
      </c>
      <c r="G5" s="9" t="s">
        <v>27</v>
      </c>
      <c r="H5" s="8">
        <v>200000</v>
      </c>
      <c r="I5" s="9" t="s">
        <v>28</v>
      </c>
      <c r="J5" s="8">
        <v>163636.36363636362</v>
      </c>
      <c r="K5" s="8">
        <v>36363.636363636382</v>
      </c>
      <c r="L5" s="12">
        <v>0.18181818181818191</v>
      </c>
      <c r="M5" s="9">
        <v>228</v>
      </c>
      <c r="N5" s="11">
        <v>0.18</v>
      </c>
    </row>
    <row r="6" spans="1:14" x14ac:dyDescent="0.3">
      <c r="A6" s="9">
        <v>100</v>
      </c>
      <c r="B6" s="9">
        <v>56</v>
      </c>
      <c r="C6" s="9" t="s">
        <v>29</v>
      </c>
      <c r="D6" s="9" t="s">
        <v>30</v>
      </c>
      <c r="E6" s="9" t="s">
        <v>14</v>
      </c>
      <c r="F6" s="9" t="s">
        <v>15</v>
      </c>
      <c r="G6" s="9" t="s">
        <v>31</v>
      </c>
      <c r="H6" s="8">
        <v>62728</v>
      </c>
      <c r="I6" s="9" t="s">
        <v>28</v>
      </c>
      <c r="J6" s="8">
        <v>49999.999999999993</v>
      </c>
      <c r="K6" s="8">
        <v>12728.000000000007</v>
      </c>
      <c r="L6" s="12">
        <v>0.20290779237342188</v>
      </c>
      <c r="M6" s="9">
        <v>151</v>
      </c>
      <c r="N6" s="11">
        <v>0.2</v>
      </c>
    </row>
    <row r="7" spans="1:14" x14ac:dyDescent="0.3">
      <c r="A7" s="9">
        <v>100</v>
      </c>
      <c r="B7" s="9">
        <v>114</v>
      </c>
      <c r="C7" s="9" t="s">
        <v>12</v>
      </c>
      <c r="D7" s="9" t="s">
        <v>32</v>
      </c>
      <c r="E7" s="9" t="s">
        <v>14</v>
      </c>
      <c r="F7" s="9" t="s">
        <v>15</v>
      </c>
      <c r="G7" s="9" t="s">
        <v>33</v>
      </c>
      <c r="H7" s="8">
        <v>218182</v>
      </c>
      <c r="I7" s="9" t="s">
        <v>34</v>
      </c>
      <c r="J7" s="8">
        <v>172727.27272727271</v>
      </c>
      <c r="K7" s="8">
        <v>45454.727272727294</v>
      </c>
      <c r="L7" s="12">
        <v>0.20833399305500588</v>
      </c>
      <c r="M7" s="9">
        <v>184</v>
      </c>
      <c r="N7" s="11">
        <v>0.2</v>
      </c>
    </row>
    <row r="8" spans="1:14" x14ac:dyDescent="0.3">
      <c r="A8" s="9">
        <v>100</v>
      </c>
      <c r="B8" s="9">
        <v>4</v>
      </c>
      <c r="C8" s="9" t="s">
        <v>35</v>
      </c>
      <c r="D8" s="9" t="s">
        <v>36</v>
      </c>
      <c r="E8" s="9" t="s">
        <v>14</v>
      </c>
      <c r="F8" s="9" t="s">
        <v>15</v>
      </c>
      <c r="G8" s="9" t="s">
        <v>37</v>
      </c>
      <c r="H8" s="8">
        <v>31819</v>
      </c>
      <c r="I8" s="9" t="s">
        <v>38</v>
      </c>
      <c r="J8" s="8">
        <v>24545.454545454544</v>
      </c>
      <c r="K8" s="8">
        <v>7273.5454545454559</v>
      </c>
      <c r="L8" s="12">
        <v>0.22859126479604813</v>
      </c>
      <c r="M8" s="9">
        <v>156</v>
      </c>
      <c r="N8" s="11">
        <v>0.23</v>
      </c>
    </row>
    <row r="9" spans="1:14" x14ac:dyDescent="0.3">
      <c r="A9" s="9">
        <v>100</v>
      </c>
      <c r="B9" s="9">
        <v>3</v>
      </c>
      <c r="C9" s="9" t="s">
        <v>35</v>
      </c>
      <c r="D9" s="9" t="s">
        <v>39</v>
      </c>
      <c r="E9" s="9" t="s">
        <v>14</v>
      </c>
      <c r="F9" s="9" t="s">
        <v>15</v>
      </c>
      <c r="G9" s="9" t="s">
        <v>40</v>
      </c>
      <c r="H9" s="8">
        <v>31819</v>
      </c>
      <c r="I9" s="9" t="s">
        <v>41</v>
      </c>
      <c r="J9" s="8">
        <v>24545</v>
      </c>
      <c r="K9" s="8">
        <v>7274</v>
      </c>
      <c r="L9" s="12">
        <v>0.22860555014299633</v>
      </c>
      <c r="M9" s="9">
        <v>209</v>
      </c>
      <c r="N9" s="11">
        <v>0.23</v>
      </c>
    </row>
    <row r="10" spans="1:14" x14ac:dyDescent="0.3">
      <c r="A10" s="9">
        <v>100</v>
      </c>
      <c r="B10" s="9">
        <v>115</v>
      </c>
      <c r="C10" s="9" t="s">
        <v>12</v>
      </c>
      <c r="D10" s="9" t="s">
        <v>42</v>
      </c>
      <c r="E10" s="9" t="s">
        <v>14</v>
      </c>
      <c r="F10" s="9" t="s">
        <v>15</v>
      </c>
      <c r="G10" s="9" t="s">
        <v>43</v>
      </c>
      <c r="H10" s="8">
        <v>177273</v>
      </c>
      <c r="I10" s="9" t="s">
        <v>44</v>
      </c>
      <c r="J10" s="8">
        <v>136363.63636363635</v>
      </c>
      <c r="K10" s="8">
        <v>40909.363636363647</v>
      </c>
      <c r="L10" s="12">
        <v>0.23077041419936284</v>
      </c>
      <c r="M10" s="9">
        <v>291</v>
      </c>
      <c r="N10" s="11">
        <v>0.23</v>
      </c>
    </row>
    <row r="11" spans="1:14" x14ac:dyDescent="0.3">
      <c r="A11" s="9">
        <v>100</v>
      </c>
      <c r="B11" s="9">
        <v>58</v>
      </c>
      <c r="C11" s="9" t="s">
        <v>29</v>
      </c>
      <c r="D11" s="9" t="s">
        <v>45</v>
      </c>
      <c r="E11" s="9" t="s">
        <v>14</v>
      </c>
      <c r="F11" s="9" t="s">
        <v>15</v>
      </c>
      <c r="G11" s="9" t="s">
        <v>46</v>
      </c>
      <c r="H11" s="8">
        <v>54546</v>
      </c>
      <c r="I11" s="9" t="s">
        <v>47</v>
      </c>
      <c r="J11" s="8">
        <v>41818.181818181816</v>
      </c>
      <c r="K11" s="8">
        <v>12727.818181818184</v>
      </c>
      <c r="L11" s="12">
        <v>0.23334099992333412</v>
      </c>
      <c r="M11" s="9">
        <v>316</v>
      </c>
      <c r="N11" s="11">
        <v>0.23</v>
      </c>
    </row>
    <row r="12" spans="1:14" x14ac:dyDescent="0.3">
      <c r="A12" s="9">
        <v>100</v>
      </c>
      <c r="B12" s="9">
        <v>137</v>
      </c>
      <c r="C12" s="9" t="s">
        <v>48</v>
      </c>
      <c r="D12" s="9" t="s">
        <v>49</v>
      </c>
      <c r="E12" s="9" t="s">
        <v>14</v>
      </c>
      <c r="F12" s="9" t="s">
        <v>15</v>
      </c>
      <c r="G12" s="9" t="s">
        <v>50</v>
      </c>
      <c r="H12" s="8">
        <v>45455</v>
      </c>
      <c r="I12" s="9" t="s">
        <v>28</v>
      </c>
      <c r="J12" s="8">
        <v>34272.727272727272</v>
      </c>
      <c r="K12" s="8">
        <v>11182.272727272728</v>
      </c>
      <c r="L12" s="12">
        <v>0.24600753992460078</v>
      </c>
      <c r="M12" s="9">
        <v>104</v>
      </c>
      <c r="N12" s="11">
        <v>0.23</v>
      </c>
    </row>
    <row r="13" spans="1:14" x14ac:dyDescent="0.3">
      <c r="A13" s="9">
        <v>100</v>
      </c>
      <c r="B13" s="9">
        <v>109</v>
      </c>
      <c r="C13" s="9" t="s">
        <v>12</v>
      </c>
      <c r="D13" s="9" t="s">
        <v>51</v>
      </c>
      <c r="E13" s="9" t="s">
        <v>14</v>
      </c>
      <c r="F13" s="9" t="s">
        <v>15</v>
      </c>
      <c r="G13" s="9" t="s">
        <v>52</v>
      </c>
      <c r="H13" s="8">
        <v>180910</v>
      </c>
      <c r="I13" s="9" t="s">
        <v>53</v>
      </c>
      <c r="J13" s="8">
        <v>136363.63636363635</v>
      </c>
      <c r="K13" s="8">
        <v>44546.363636363647</v>
      </c>
      <c r="L13" s="12">
        <v>0.24623494354299733</v>
      </c>
      <c r="M13" s="9">
        <v>223</v>
      </c>
      <c r="N13" s="11">
        <v>0.23</v>
      </c>
    </row>
    <row r="14" spans="1:14" x14ac:dyDescent="0.3">
      <c r="A14" s="9">
        <v>100</v>
      </c>
      <c r="B14" s="9">
        <v>102</v>
      </c>
      <c r="C14" s="9" t="s">
        <v>12</v>
      </c>
      <c r="D14" s="9" t="s">
        <v>54</v>
      </c>
      <c r="E14" s="9" t="s">
        <v>14</v>
      </c>
      <c r="F14" s="9" t="s">
        <v>15</v>
      </c>
      <c r="G14" s="9" t="s">
        <v>55</v>
      </c>
      <c r="H14" s="8">
        <v>42728</v>
      </c>
      <c r="I14" s="9" t="s">
        <v>56</v>
      </c>
      <c r="J14" s="8">
        <v>31363.63636363636</v>
      </c>
      <c r="K14" s="8">
        <v>11364.36363636364</v>
      </c>
      <c r="L14" s="12">
        <v>0.26596994093717563</v>
      </c>
      <c r="M14" s="9">
        <v>177</v>
      </c>
      <c r="N14" s="11">
        <v>0.25</v>
      </c>
    </row>
    <row r="15" spans="1:14" x14ac:dyDescent="0.3">
      <c r="A15" s="9">
        <v>100</v>
      </c>
      <c r="B15" s="9">
        <v>110</v>
      </c>
      <c r="C15" s="9" t="s">
        <v>12</v>
      </c>
      <c r="D15" s="9" t="s">
        <v>57</v>
      </c>
      <c r="E15" s="9" t="s">
        <v>14</v>
      </c>
      <c r="F15" s="9" t="s">
        <v>15</v>
      </c>
      <c r="G15" s="9" t="s">
        <v>58</v>
      </c>
      <c r="H15" s="8">
        <v>54546</v>
      </c>
      <c r="I15" s="9" t="s">
        <v>28</v>
      </c>
      <c r="J15" s="8">
        <v>40000</v>
      </c>
      <c r="K15" s="8">
        <v>14546</v>
      </c>
      <c r="L15" s="12">
        <v>0.2666739999266674</v>
      </c>
      <c r="M15" s="9">
        <v>197</v>
      </c>
      <c r="N15" s="11">
        <v>0.25</v>
      </c>
    </row>
    <row r="16" spans="1:14" x14ac:dyDescent="0.3">
      <c r="A16" s="9">
        <v>100</v>
      </c>
      <c r="B16" s="9">
        <v>97</v>
      </c>
      <c r="C16" s="9" t="s">
        <v>12</v>
      </c>
      <c r="D16" s="9" t="s">
        <v>59</v>
      </c>
      <c r="E16" s="9" t="s">
        <v>14</v>
      </c>
      <c r="F16" s="9" t="s">
        <v>15</v>
      </c>
      <c r="G16" s="9" t="s">
        <v>60</v>
      </c>
      <c r="H16" s="8">
        <v>53637</v>
      </c>
      <c r="I16" s="9" t="s">
        <v>61</v>
      </c>
      <c r="J16" s="8">
        <v>39090.909090909088</v>
      </c>
      <c r="K16" s="8">
        <v>14546.090909090912</v>
      </c>
      <c r="L16" s="12">
        <v>0.27119508751591087</v>
      </c>
      <c r="M16" s="9">
        <v>394</v>
      </c>
      <c r="N16" s="11">
        <v>0.27</v>
      </c>
    </row>
    <row r="17" spans="1:14" x14ac:dyDescent="0.3">
      <c r="A17" s="9">
        <v>100</v>
      </c>
      <c r="B17" s="9">
        <v>169</v>
      </c>
      <c r="C17" s="9" t="s">
        <v>48</v>
      </c>
      <c r="D17" s="9" t="s">
        <v>62</v>
      </c>
      <c r="E17" s="9" t="s">
        <v>14</v>
      </c>
      <c r="F17" s="9" t="s">
        <v>15</v>
      </c>
      <c r="G17" s="9" t="s">
        <v>63</v>
      </c>
      <c r="H17" s="8">
        <v>52728</v>
      </c>
      <c r="I17" s="9" t="s">
        <v>64</v>
      </c>
      <c r="J17" s="8">
        <v>38181.818181818177</v>
      </c>
      <c r="K17" s="8">
        <v>14546.181818181823</v>
      </c>
      <c r="L17" s="12">
        <v>0.27587205693714578</v>
      </c>
      <c r="M17" s="9">
        <v>390</v>
      </c>
      <c r="N17" s="11">
        <v>0.27</v>
      </c>
    </row>
    <row r="18" spans="1:14" x14ac:dyDescent="0.3">
      <c r="A18" s="9">
        <v>100</v>
      </c>
      <c r="B18" s="9">
        <v>98</v>
      </c>
      <c r="C18" s="9" t="s">
        <v>12</v>
      </c>
      <c r="D18" s="9" t="s">
        <v>65</v>
      </c>
      <c r="E18" s="9" t="s">
        <v>14</v>
      </c>
      <c r="F18" s="9" t="s">
        <v>15</v>
      </c>
      <c r="G18" s="9" t="s">
        <v>66</v>
      </c>
      <c r="H18" s="8">
        <v>59091</v>
      </c>
      <c r="I18" s="9" t="s">
        <v>61</v>
      </c>
      <c r="J18" s="8">
        <v>42727.272727272721</v>
      </c>
      <c r="K18" s="8">
        <v>16363.727272727279</v>
      </c>
      <c r="L18" s="12">
        <v>0.2769241893474011</v>
      </c>
      <c r="M18" s="9">
        <v>259</v>
      </c>
      <c r="N18" s="11">
        <v>0.27</v>
      </c>
    </row>
    <row r="19" spans="1:14" x14ac:dyDescent="0.3">
      <c r="A19" s="9">
        <v>100</v>
      </c>
      <c r="B19" s="9">
        <v>33</v>
      </c>
      <c r="C19" s="9" t="s">
        <v>67</v>
      </c>
      <c r="D19" s="9" t="s">
        <v>68</v>
      </c>
      <c r="E19" s="9" t="s">
        <v>14</v>
      </c>
      <c r="F19" s="9" t="s">
        <v>15</v>
      </c>
      <c r="G19" s="9" t="s">
        <v>69</v>
      </c>
      <c r="H19" s="8">
        <v>57182</v>
      </c>
      <c r="I19" s="9" t="s">
        <v>70</v>
      </c>
      <c r="J19" s="8">
        <v>40000</v>
      </c>
      <c r="K19" s="8">
        <v>17182</v>
      </c>
      <c r="L19" s="12">
        <v>0.30047917176733935</v>
      </c>
      <c r="M19" s="9">
        <v>266</v>
      </c>
      <c r="N19" s="11">
        <v>0.3</v>
      </c>
    </row>
    <row r="20" spans="1:14" x14ac:dyDescent="0.3">
      <c r="A20" s="9">
        <v>100</v>
      </c>
      <c r="B20" s="9">
        <v>87</v>
      </c>
      <c r="C20" s="9" t="s">
        <v>71</v>
      </c>
      <c r="D20" s="9" t="s">
        <v>72</v>
      </c>
      <c r="E20" s="9" t="s">
        <v>14</v>
      </c>
      <c r="F20" s="9" t="s">
        <v>15</v>
      </c>
      <c r="G20" s="9" t="s">
        <v>73</v>
      </c>
      <c r="H20" s="8">
        <v>35455</v>
      </c>
      <c r="I20" s="9" t="s">
        <v>70</v>
      </c>
      <c r="J20" s="8">
        <v>23999.999999999996</v>
      </c>
      <c r="K20" s="8">
        <v>11455.000000000004</v>
      </c>
      <c r="L20" s="12">
        <v>0.32308560146664794</v>
      </c>
      <c r="M20" s="9">
        <v>300</v>
      </c>
      <c r="N20" s="11">
        <v>0.32</v>
      </c>
    </row>
    <row r="21" spans="1:14" x14ac:dyDescent="0.3">
      <c r="A21" s="9">
        <v>100</v>
      </c>
      <c r="B21" s="9">
        <v>63</v>
      </c>
      <c r="C21" s="9" t="s">
        <v>29</v>
      </c>
      <c r="D21" s="9" t="s">
        <v>74</v>
      </c>
      <c r="E21" s="9" t="s">
        <v>14</v>
      </c>
      <c r="F21" s="9" t="s">
        <v>15</v>
      </c>
      <c r="G21" s="9" t="s">
        <v>75</v>
      </c>
      <c r="H21" s="8">
        <v>54546</v>
      </c>
      <c r="I21" s="9" t="s">
        <v>76</v>
      </c>
      <c r="J21" s="8">
        <v>36363.63636363636</v>
      </c>
      <c r="K21" s="8">
        <v>18182.36363636364</v>
      </c>
      <c r="L21" s="12">
        <v>0.33333999993333407</v>
      </c>
      <c r="M21" s="9">
        <v>368</v>
      </c>
      <c r="N21" s="11">
        <v>0.32</v>
      </c>
    </row>
    <row r="22" spans="1:14" x14ac:dyDescent="0.3">
      <c r="A22" s="9">
        <v>100</v>
      </c>
      <c r="B22" s="9">
        <v>143</v>
      </c>
      <c r="C22" s="9" t="s">
        <v>48</v>
      </c>
      <c r="D22" s="9" t="s">
        <v>77</v>
      </c>
      <c r="E22" s="9" t="s">
        <v>14</v>
      </c>
      <c r="F22" s="9" t="s">
        <v>15</v>
      </c>
      <c r="G22" s="9" t="s">
        <v>78</v>
      </c>
      <c r="H22" s="8">
        <v>27273</v>
      </c>
      <c r="I22" s="9" t="s">
        <v>79</v>
      </c>
      <c r="J22" s="8">
        <v>18181.81818181818</v>
      </c>
      <c r="K22" s="8">
        <v>9091.1818181818198</v>
      </c>
      <c r="L22" s="12">
        <v>0.33333999993333407</v>
      </c>
      <c r="M22" s="9">
        <v>379</v>
      </c>
      <c r="N22" s="11">
        <v>0.32</v>
      </c>
    </row>
    <row r="23" spans="1:14" x14ac:dyDescent="0.3">
      <c r="A23" s="9">
        <v>100</v>
      </c>
      <c r="B23" s="9">
        <v>183</v>
      </c>
      <c r="C23" s="9" t="s">
        <v>48</v>
      </c>
      <c r="D23" s="9" t="s">
        <v>80</v>
      </c>
      <c r="E23" s="9" t="s">
        <v>14</v>
      </c>
      <c r="F23" s="9" t="s">
        <v>15</v>
      </c>
      <c r="G23" s="9" t="s">
        <v>81</v>
      </c>
      <c r="H23" s="8">
        <v>40910</v>
      </c>
      <c r="I23" s="9" t="s">
        <v>79</v>
      </c>
      <c r="J23" s="8">
        <v>27272.727272727272</v>
      </c>
      <c r="K23" s="8">
        <v>13637.272727272728</v>
      </c>
      <c r="L23" s="12">
        <v>0.33334814781893735</v>
      </c>
      <c r="M23" s="9">
        <v>215</v>
      </c>
      <c r="N23" s="11">
        <v>0.32</v>
      </c>
    </row>
    <row r="24" spans="1:14" x14ac:dyDescent="0.3">
      <c r="A24" s="9">
        <v>100</v>
      </c>
      <c r="B24" s="9">
        <v>31</v>
      </c>
      <c r="C24" s="9" t="s">
        <v>67</v>
      </c>
      <c r="D24" s="9" t="s">
        <v>82</v>
      </c>
      <c r="E24" s="9" t="s">
        <v>14</v>
      </c>
      <c r="F24" s="9" t="s">
        <v>15</v>
      </c>
      <c r="G24" s="9" t="s">
        <v>83</v>
      </c>
      <c r="H24" s="8">
        <v>40910</v>
      </c>
      <c r="I24" s="9" t="s">
        <v>84</v>
      </c>
      <c r="J24" s="8">
        <v>26590.909090909088</v>
      </c>
      <c r="K24" s="8">
        <v>14319.090909090912</v>
      </c>
      <c r="L24" s="12">
        <v>0.350014444123464</v>
      </c>
      <c r="M24" s="9">
        <v>133</v>
      </c>
      <c r="N24" s="11">
        <v>0.35</v>
      </c>
    </row>
    <row r="25" spans="1:14" x14ac:dyDescent="0.3">
      <c r="A25" s="9">
        <v>100</v>
      </c>
      <c r="B25" s="9">
        <v>5</v>
      </c>
      <c r="C25" s="9" t="s">
        <v>35</v>
      </c>
      <c r="D25" s="9" t="s">
        <v>85</v>
      </c>
      <c r="E25" s="9" t="s">
        <v>14</v>
      </c>
      <c r="F25" s="9" t="s">
        <v>15</v>
      </c>
      <c r="G25" s="9" t="s">
        <v>86</v>
      </c>
      <c r="H25" s="8">
        <v>22728</v>
      </c>
      <c r="I25" s="9" t="s">
        <v>28</v>
      </c>
      <c r="J25" s="8">
        <v>14636.363636363636</v>
      </c>
      <c r="K25" s="8">
        <v>8091.636363636364</v>
      </c>
      <c r="L25" s="12">
        <v>0.35602060734056512</v>
      </c>
      <c r="M25" s="9">
        <v>220</v>
      </c>
      <c r="N25" s="11">
        <v>0.35</v>
      </c>
    </row>
    <row r="26" spans="1:14" x14ac:dyDescent="0.3">
      <c r="A26" s="9">
        <v>100</v>
      </c>
      <c r="B26" s="9">
        <v>30</v>
      </c>
      <c r="C26" s="9" t="s">
        <v>67</v>
      </c>
      <c r="D26" s="9" t="s">
        <v>87</v>
      </c>
      <c r="E26" s="9" t="s">
        <v>14</v>
      </c>
      <c r="F26" s="9" t="s">
        <v>15</v>
      </c>
      <c r="G26" s="9" t="s">
        <v>88</v>
      </c>
      <c r="H26" s="8">
        <v>29091</v>
      </c>
      <c r="I26" s="9" t="s">
        <v>89</v>
      </c>
      <c r="J26" s="8">
        <v>18181.81818181818</v>
      </c>
      <c r="K26" s="8">
        <v>10909.18181818182</v>
      </c>
      <c r="L26" s="12">
        <v>0.37500195311889656</v>
      </c>
      <c r="M26" s="9">
        <v>175</v>
      </c>
      <c r="N26" s="11">
        <v>0.38</v>
      </c>
    </row>
    <row r="27" spans="1:14" x14ac:dyDescent="0.3">
      <c r="A27" s="9">
        <v>100</v>
      </c>
      <c r="B27" s="9">
        <v>140</v>
      </c>
      <c r="C27" s="9" t="s">
        <v>48</v>
      </c>
      <c r="D27" s="9" t="s">
        <v>90</v>
      </c>
      <c r="E27" s="9" t="s">
        <v>14</v>
      </c>
      <c r="F27" s="9" t="s">
        <v>15</v>
      </c>
      <c r="G27" s="9" t="s">
        <v>91</v>
      </c>
      <c r="H27" s="8">
        <v>21819</v>
      </c>
      <c r="I27" s="9" t="s">
        <v>92</v>
      </c>
      <c r="J27" s="8">
        <v>13636.363636363636</v>
      </c>
      <c r="K27" s="8">
        <v>8182.636363636364</v>
      </c>
      <c r="L27" s="12">
        <v>0.37502343662112675</v>
      </c>
      <c r="M27" s="9">
        <v>117</v>
      </c>
      <c r="N27" s="11">
        <v>0.38</v>
      </c>
    </row>
    <row r="28" spans="1:14" x14ac:dyDescent="0.3">
      <c r="A28" s="9">
        <v>100</v>
      </c>
      <c r="B28" s="9">
        <v>164</v>
      </c>
      <c r="C28" s="9" t="s">
        <v>48</v>
      </c>
      <c r="D28" s="9" t="s">
        <v>93</v>
      </c>
      <c r="E28" s="9" t="s">
        <v>14</v>
      </c>
      <c r="F28" s="9" t="s">
        <v>15</v>
      </c>
      <c r="G28" s="9" t="s">
        <v>94</v>
      </c>
      <c r="H28" s="8">
        <v>20000</v>
      </c>
      <c r="I28" s="9" t="s">
        <v>41</v>
      </c>
      <c r="J28" s="8">
        <v>11818</v>
      </c>
      <c r="K28" s="8">
        <v>8182</v>
      </c>
      <c r="L28" s="12">
        <v>0.40910000000000002</v>
      </c>
      <c r="M28" s="9">
        <v>355</v>
      </c>
      <c r="N28" s="11">
        <v>0.4</v>
      </c>
    </row>
    <row r="29" spans="1:14" x14ac:dyDescent="0.3">
      <c r="A29" s="9">
        <v>100</v>
      </c>
      <c r="B29" s="9">
        <v>185</v>
      </c>
      <c r="C29" s="9" t="s">
        <v>48</v>
      </c>
      <c r="D29" s="9" t="s">
        <v>95</v>
      </c>
      <c r="E29" s="9" t="s">
        <v>14</v>
      </c>
      <c r="F29" s="9" t="s">
        <v>15</v>
      </c>
      <c r="G29" s="9" t="s">
        <v>96</v>
      </c>
      <c r="H29" s="8">
        <v>36364</v>
      </c>
      <c r="I29" s="9" t="s">
        <v>79</v>
      </c>
      <c r="J29" s="8">
        <v>21000</v>
      </c>
      <c r="K29" s="8">
        <v>15364</v>
      </c>
      <c r="L29" s="12">
        <v>0.42250577494225056</v>
      </c>
      <c r="M29" s="9">
        <v>152</v>
      </c>
      <c r="N29" s="11">
        <v>0.4</v>
      </c>
    </row>
    <row r="30" spans="1:14" x14ac:dyDescent="0.3">
      <c r="A30" s="9">
        <v>100</v>
      </c>
      <c r="B30" s="9">
        <v>8</v>
      </c>
      <c r="C30" s="9" t="s">
        <v>35</v>
      </c>
      <c r="D30" s="9" t="s">
        <v>97</v>
      </c>
      <c r="E30" s="9" t="s">
        <v>14</v>
      </c>
      <c r="F30" s="9" t="s">
        <v>15</v>
      </c>
      <c r="G30" s="9" t="s">
        <v>98</v>
      </c>
      <c r="H30" s="8">
        <v>59091</v>
      </c>
      <c r="I30" s="9" t="s">
        <v>28</v>
      </c>
      <c r="J30" s="8">
        <v>31818.181818181816</v>
      </c>
      <c r="K30" s="8">
        <v>27272.818181818184</v>
      </c>
      <c r="L30" s="12">
        <v>0.46153928993955395</v>
      </c>
      <c r="M30" s="9">
        <v>203</v>
      </c>
      <c r="N30" s="11">
        <v>0.45</v>
      </c>
    </row>
    <row r="31" spans="1:14" x14ac:dyDescent="0.3">
      <c r="A31" s="9">
        <v>100</v>
      </c>
      <c r="B31" s="9">
        <v>22</v>
      </c>
      <c r="C31" s="9" t="s">
        <v>25</v>
      </c>
      <c r="D31" s="9" t="s">
        <v>99</v>
      </c>
      <c r="E31" s="9" t="s">
        <v>14</v>
      </c>
      <c r="F31" s="9" t="s">
        <v>15</v>
      </c>
      <c r="G31" s="9" t="s">
        <v>100</v>
      </c>
      <c r="H31" s="8">
        <v>20910</v>
      </c>
      <c r="I31" s="9" t="s">
        <v>28</v>
      </c>
      <c r="J31" s="8">
        <v>10909.090909090908</v>
      </c>
      <c r="K31" s="8">
        <v>10000.909090909092</v>
      </c>
      <c r="L31" s="12">
        <v>0.47828355288900487</v>
      </c>
      <c r="M31" s="9">
        <v>121</v>
      </c>
      <c r="N31" s="11">
        <v>0.45</v>
      </c>
    </row>
    <row r="32" spans="1:14" x14ac:dyDescent="0.3">
      <c r="A32" s="9">
        <v>100</v>
      </c>
      <c r="B32" s="9">
        <v>163</v>
      </c>
      <c r="C32" s="9" t="s">
        <v>48</v>
      </c>
      <c r="D32" s="9" t="s">
        <v>101</v>
      </c>
      <c r="E32" s="9" t="s">
        <v>14</v>
      </c>
      <c r="F32" s="9" t="s">
        <v>15</v>
      </c>
      <c r="G32" s="9" t="s">
        <v>102</v>
      </c>
      <c r="H32" s="8">
        <v>20000</v>
      </c>
      <c r="I32" s="9" t="s">
        <v>79</v>
      </c>
      <c r="J32" s="8">
        <v>10000</v>
      </c>
      <c r="K32" s="8">
        <v>10000</v>
      </c>
      <c r="L32" s="12">
        <v>0.5</v>
      </c>
      <c r="M32" s="9">
        <v>130</v>
      </c>
      <c r="N32" s="11">
        <v>0.5</v>
      </c>
    </row>
    <row r="33" spans="1:14" x14ac:dyDescent="0.3">
      <c r="A33" s="9">
        <v>100</v>
      </c>
      <c r="B33" s="9">
        <v>35</v>
      </c>
      <c r="C33" s="9" t="s">
        <v>103</v>
      </c>
      <c r="D33" s="9" t="s">
        <v>104</v>
      </c>
      <c r="E33" s="9" t="s">
        <v>105</v>
      </c>
      <c r="F33" s="9"/>
      <c r="G33" s="9" t="s">
        <v>106</v>
      </c>
      <c r="H33" s="8">
        <v>35455</v>
      </c>
      <c r="I33" s="9"/>
      <c r="J33" s="8">
        <v>17273</v>
      </c>
      <c r="K33" s="8">
        <v>18182</v>
      </c>
      <c r="L33" s="12">
        <v>0.51281906642222541</v>
      </c>
      <c r="M33" s="9">
        <v>222</v>
      </c>
      <c r="N33" s="11">
        <v>0.5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ASF아이디</vt:lpstr>
      <vt:lpstr>피벗</vt:lpstr>
      <vt:lpstr>합계</vt:lpstr>
      <vt:lpstr>1단계(400개이상)</vt:lpstr>
      <vt:lpstr>2단계(100~400개)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ck199</dc:creator>
  <cp:lastModifiedBy>ck183</cp:lastModifiedBy>
  <dcterms:created xsi:type="dcterms:W3CDTF">2018-05-15T09:16:41Z</dcterms:created>
  <dcterms:modified xsi:type="dcterms:W3CDTF">2018-07-04T12:22:34Z</dcterms:modified>
</cp:coreProperties>
</file>